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40" windowWidth="25600" windowHeight="15620" tabRatio="500" firstSheet="2" activeTab="4"/>
  </bookViews>
  <sheets>
    <sheet name="a_ANOVAs_Multivariate" sheetId="1" r:id="rId1"/>
    <sheet name="b_T-Test Comparisons" sheetId="2" r:id="rId2"/>
    <sheet name="c_anova_rstats" sheetId="3" r:id="rId3"/>
    <sheet name="d_tukey_post-hoc_rstats" sheetId="4" r:id="rId4"/>
    <sheet name="e_pairwise_comparisons_rstats" sheetId="5" r:id="rId5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1" i="2" l="1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</calcChain>
</file>

<file path=xl/sharedStrings.xml><?xml version="1.0" encoding="utf-8"?>
<sst xmlns="http://schemas.openxmlformats.org/spreadsheetml/2006/main" count="1695" uniqueCount="562">
  <si>
    <t>Mating induces selective immune priming which is maintained throughout bumblebee queen diapause</t>
  </si>
  <si>
    <t>Author list: Thomas J. Colgan, Sive Finlay,  Mark. J.F. Brown, James C. Carolan</t>
  </si>
  <si>
    <t xml:space="preserve">Supporting Table S2a: Multivariate analysis (ANOVA FDR 5%) of all identified proteins from the haemolymph of unmated and mated queens prior to, during and after diapause. In total 79 proteins were deemed to be statistically significantly differentially abundant. </t>
  </si>
  <si>
    <t>Log2 Transformed LFQ Intensity Values</t>
  </si>
  <si>
    <t>Supporting Table S2b: Statistically significant differentially abundant proteins derived from pairwise Student's t-tests (p &lt; 0.05). The -log P values and the log2 fold differences are provided.</t>
  </si>
  <si>
    <t>Pairwise Test</t>
  </si>
  <si>
    <t>Gyne</t>
  </si>
  <si>
    <t>DF1</t>
  </si>
  <si>
    <t>Pre Diapause Queen</t>
  </si>
  <si>
    <t xml:space="preserve"> -LOG(P-value)</t>
  </si>
  <si>
    <t>Early Diapause Queen</t>
  </si>
  <si>
    <t>Mid Diapause Queen</t>
  </si>
  <si>
    <t>DF2</t>
  </si>
  <si>
    <t>sum_sq1</t>
  </si>
  <si>
    <t>sum_sq2</t>
  </si>
  <si>
    <t>mean_sq1</t>
  </si>
  <si>
    <t>1 Day Post Diapause</t>
  </si>
  <si>
    <t>3 Days Post Diapause</t>
  </si>
  <si>
    <t>Log 2 Fold Difference</t>
  </si>
  <si>
    <t>ANOVA Significant</t>
  </si>
  <si>
    <t>-Log ANOVA p value</t>
  </si>
  <si>
    <t>ANOVA q-value</t>
  </si>
  <si>
    <t>Protein ID and Annotation</t>
  </si>
  <si>
    <t>Rep 1</t>
  </si>
  <si>
    <t>mean_sq2</t>
  </si>
  <si>
    <t>Protein ID and annotation</t>
  </si>
  <si>
    <t>Rep 2</t>
  </si>
  <si>
    <t>f_value1</t>
  </si>
  <si>
    <t>P_value</t>
  </si>
  <si>
    <t>Protein ID</t>
  </si>
  <si>
    <t>Rep 3</t>
  </si>
  <si>
    <t>Rep 4</t>
  </si>
  <si>
    <t>Significant in Perseus analysis</t>
  </si>
  <si>
    <t>+</t>
  </si>
  <si>
    <t>ADB29128.1 abaecin, partial [Bombus terrestris]</t>
  </si>
  <si>
    <t>ADB29129.1 defensin 1, partial [Bombus terrestris]</t>
  </si>
  <si>
    <t>Pre Dia v Gyne</t>
  </si>
  <si>
    <t>ADB29130.1</t>
  </si>
  <si>
    <t>ADB29130.1 hymenoptaecin, partial [Bombus terrestris]</t>
  </si>
  <si>
    <t>*</t>
  </si>
  <si>
    <t>XP_003394564.1</t>
  </si>
  <si>
    <t>C0HKX3.1 Apidaecin Bb +A [Bombus terrestris]</t>
  </si>
  <si>
    <t>XP_012173545.1</t>
  </si>
  <si>
    <t>XP_003394953.1</t>
  </si>
  <si>
    <t>XP_003399812.1</t>
  </si>
  <si>
    <t>XP_003392868.1 ejaculatory bulb-specific protein 3-like isoform X1 [Bombus terrestris]</t>
  </si>
  <si>
    <t>XP_012174896.1</t>
  </si>
  <si>
    <t>XP_020719545.1 uncharacterized protein LOC100644429 isoform X3 [Bombus terrestris]</t>
  </si>
  <si>
    <t>XP_012167818.1</t>
  </si>
  <si>
    <t>ADB29128.1</t>
  </si>
  <si>
    <t>XP_012172912.1</t>
  </si>
  <si>
    <t>XP_003393256.1 BMP-binding endothelial regulator protein-like [Bombus terrestris]</t>
  </si>
  <si>
    <t>XP_003401612.1</t>
  </si>
  <si>
    <t>XP_020722259.1</t>
  </si>
  <si>
    <t>XP_012167824.1</t>
  </si>
  <si>
    <t>XP_003393343.1 peritrophin-1-like [Bombus terrestris]</t>
  </si>
  <si>
    <t>XP_003394129.1</t>
  </si>
  <si>
    <t>XP_020722973.1</t>
  </si>
  <si>
    <t>XP_003393509.2 uncharacterized protein LOC100644671 [Bombus terrestris]</t>
  </si>
  <si>
    <t>XP_003397300.2 uncharacterized protein LOC100644683 [Bombus terrestris]</t>
  </si>
  <si>
    <t>XP_003396525.1</t>
  </si>
  <si>
    <t>ADB29129.1</t>
  </si>
  <si>
    <t>XP_020718646.1 uncharacterized protein LOC110119282 [Bombus terrestris]</t>
  </si>
  <si>
    <t>XP_003393207.1 uncharacterized protein LOC100645788 isoform X1 [Bombus terrestris]</t>
  </si>
  <si>
    <t>XP_012173324.1</t>
  </si>
  <si>
    <t>XP_003394100.1 lysozyme 2-like [Bombus terrestris]</t>
  </si>
  <si>
    <t>XP_003395667.1 ecdysteroid-regulated 16 kDa protein [Bombus terrestris]</t>
  </si>
  <si>
    <t>XP_003397877.1 uncharacterized protein LOC100646544 [Bombus terrestris]</t>
  </si>
  <si>
    <t>XP_003401251.1</t>
  </si>
  <si>
    <t>XP_012167824.1 ferritin subunit [Bombus terrestris]</t>
  </si>
  <si>
    <t>XP_020722973.1 muscle LIM protein 1 isoform X3 [Bombus terrestris]</t>
  </si>
  <si>
    <t>XP_012175279.1</t>
  </si>
  <si>
    <t>XP_003394129.1 probable chitinase 3 [Bombus terrestris]</t>
  </si>
  <si>
    <t>XP_003397885.1</t>
  </si>
  <si>
    <t>Early Dia v Pre Dia</t>
  </si>
  <si>
    <t>XP_003393256.1</t>
  </si>
  <si>
    <t>XP_003394564.1 neurofilament heavy polypeptide [Bombus terrestris]</t>
  </si>
  <si>
    <t>XP_003402363.1</t>
  </si>
  <si>
    <t>XP_003396495.1</t>
  </si>
  <si>
    <t>XP_003395541.1</t>
  </si>
  <si>
    <t>XP_003394648.1 cytochrome c [Bombus terrestris]</t>
  </si>
  <si>
    <t>XP_003402792.1</t>
  </si>
  <si>
    <t>XP_012167926.1</t>
  </si>
  <si>
    <t>XP_003394100.1</t>
  </si>
  <si>
    <t>XP_003394838.1 leucine-rich repeat-containing protein 70 [Bombus terrestris]</t>
  </si>
  <si>
    <t>XP_012170668.1</t>
  </si>
  <si>
    <t>XP_003394953.1 cuticle protein 16.5 isoform X1 [Bombus terrestris]</t>
  </si>
  <si>
    <t>XP_012167732.1</t>
  </si>
  <si>
    <t>XP_003394838.1</t>
  </si>
  <si>
    <t>XP_003394861.1 uncharacterized protein LOC100645163 [Bombus terrestris]</t>
  </si>
  <si>
    <t>XP_003393509.2</t>
  </si>
  <si>
    <t>XP_012176698.1</t>
  </si>
  <si>
    <t>XP_003397877.1</t>
  </si>
  <si>
    <t>XP_003395667.1</t>
  </si>
  <si>
    <t>XP_012174797.1</t>
  </si>
  <si>
    <t>XP_003401612.1 cuticle protein 2-like [Bombus terrestris]</t>
  </si>
  <si>
    <t>XP_003395010.1 uncharacterized protein LOC100643115 [Bombus terrestris]</t>
  </si>
  <si>
    <t>XP_003401252.1</t>
  </si>
  <si>
    <t>XP_003392868.1</t>
  </si>
  <si>
    <t>XP_003395541.1 probable phospholipid hydroperoxide glutathione peroxidase [Bombus terrestris]</t>
  </si>
  <si>
    <t>XP_012172948.1</t>
  </si>
  <si>
    <t>XP_012170795.1</t>
  </si>
  <si>
    <t>XP_012163961.1</t>
  </si>
  <si>
    <t>XP_003401209.1 four-domain proteases inhibitor-like [Bombus terrestris]</t>
  </si>
  <si>
    <t>XP_020718756.1</t>
  </si>
  <si>
    <t>XP_012171151.1</t>
  </si>
  <si>
    <t>XP_003396228.1 icarapin-like [Bombus terrestris]</t>
  </si>
  <si>
    <t>XP_020718755.1</t>
  </si>
  <si>
    <t>XP_003400229.1</t>
  </si>
  <si>
    <t>XP_003396495.1 ejaculatory bulb-specific protein 3 [Bombus terrestris]</t>
  </si>
  <si>
    <t>XP_012164380.1</t>
  </si>
  <si>
    <t>XP_003397300.2</t>
  </si>
  <si>
    <t>XP_003393343.1</t>
  </si>
  <si>
    <t>XP_003396525.1 uncharacterized protein LOC100650078 [Bombus terrestris]</t>
  </si>
  <si>
    <t>XP_003397075.2</t>
  </si>
  <si>
    <t>XP_003492178.1</t>
  </si>
  <si>
    <t>C0HKX3.1</t>
  </si>
  <si>
    <t>XP_003397075.2 uncharacterized protein LOC100647299 [Bombus terrestris]</t>
  </si>
  <si>
    <t>XP_020721343.1</t>
  </si>
  <si>
    <t>XP_012172912.1 pupal cuticle protein-like [Bombus terrestris]</t>
  </si>
  <si>
    <t>XP_003402888.1</t>
  </si>
  <si>
    <t>XP_020718646.1</t>
  </si>
  <si>
    <t>XP_012173545.1 ejaculatory bulb-specific protein 3-like isoform X2 [Bombus terrestris]</t>
  </si>
  <si>
    <t>XP_003400660.1</t>
  </si>
  <si>
    <t>XP_003394648.1</t>
  </si>
  <si>
    <t>XP_012171151.1 cuticle protein 38 [Bombus terrestris]</t>
  </si>
  <si>
    <t>XP_012175414.1</t>
  </si>
  <si>
    <t>XP_003397315.1 superoxide dismutase [Cu-Zn] [Bombus terrestris]</t>
  </si>
  <si>
    <t>XP_003395010.1</t>
  </si>
  <si>
    <t>XP_020722610.1</t>
  </si>
  <si>
    <t>XP_003402976.1 heat shock protein beta-1 isoform X2 [Bombus terrestris]</t>
  </si>
  <si>
    <t>XP_003398056.1</t>
  </si>
  <si>
    <t>XP_012172397.1</t>
  </si>
  <si>
    <t>XP_012171903.1</t>
  </si>
  <si>
    <t>XP_012163150.1 uncharacterized protein LOC100644923 isoform X2 [Bombus terrestris]</t>
  </si>
  <si>
    <t>XP_003397885.1 uncharacterized protein LOC100647540 [Bombus terrestris]</t>
  </si>
  <si>
    <t>XP_012164907.1</t>
  </si>
  <si>
    <t>XP_003401213.2</t>
  </si>
  <si>
    <t>XP_003401781.1</t>
  </si>
  <si>
    <t>XP_003398056.1 DNA-directed RNA polymerase II subunit RPB1-like [Bombus terrestris]</t>
  </si>
  <si>
    <t>XP_012175299.1</t>
  </si>
  <si>
    <t>XP_020718283.1</t>
  </si>
  <si>
    <t>XP_003398591.1 uncharacterized protein LOC100644182 [Bombus terrestris]</t>
  </si>
  <si>
    <t>XP_003401022.1</t>
  </si>
  <si>
    <t>XP_012175279.1 prion-like-(Q/N-rich) domain-bearing protein 25 isoform X2 [Bombus terrestris]</t>
  </si>
  <si>
    <t>XP_012174357.1</t>
  </si>
  <si>
    <t>XP_003394861.1</t>
  </si>
  <si>
    <t>XP_012167732.1 uncharacterized protein LOC100652008 [Bombus terrestris]</t>
  </si>
  <si>
    <t>XP_003401209.1</t>
  </si>
  <si>
    <t>XP_003399812.1 uncharacterized protein LOC100647232 [Bombus terrestris]</t>
  </si>
  <si>
    <t>XP_012170987.1</t>
  </si>
  <si>
    <t>XP_003401781.1 hexamerin [Bombus terrestris]</t>
  </si>
  <si>
    <t>XP_012169463.2</t>
  </si>
  <si>
    <t>Mid Dia v Early Dia</t>
  </si>
  <si>
    <t>XP_012172408.1</t>
  </si>
  <si>
    <t>XP_003400229.1 MD-2-related lipid-recognition protein-like [Bombus terrestris]</t>
  </si>
  <si>
    <t>XP_020719545.1</t>
  </si>
  <si>
    <t>XP_003396228.1</t>
  </si>
  <si>
    <t>XP_003397315.1</t>
  </si>
  <si>
    <t>XP_003400660.1 trichohyalin-like [Bombus terrestris]</t>
  </si>
  <si>
    <t>XP_003398591.1</t>
  </si>
  <si>
    <t>XP_012166489.1</t>
  </si>
  <si>
    <t>XP_012167632.1</t>
  </si>
  <si>
    <t>XP_003401022.1 uncharacterized protein LOC100646603 isoform X2 [Bombus terrestris]</t>
  </si>
  <si>
    <t>XP_020718419.1</t>
  </si>
  <si>
    <t>NS</t>
  </si>
  <si>
    <t>XP_003397822.1</t>
  </si>
  <si>
    <t>XP_012166540.1</t>
  </si>
  <si>
    <t>XP_003394487.1</t>
  </si>
  <si>
    <t>XP_003403015.1</t>
  </si>
  <si>
    <t>XP_003402976.1</t>
  </si>
  <si>
    <t>XP_003401213.2 uncharacterized protein LOC100650789 [Bombus terrestris]</t>
  </si>
  <si>
    <t>XP_003393207.1</t>
  </si>
  <si>
    <t>XP_003394450.1</t>
  </si>
  <si>
    <t>XP_003398424.1</t>
  </si>
  <si>
    <t>XP_003401251.1 inducible metalloproteinase inhibitor protein-like [Bombus terrestris]</t>
  </si>
  <si>
    <t>XP_003394691.1</t>
  </si>
  <si>
    <t>XP_012170485.1</t>
  </si>
  <si>
    <t>XP_003401252.1 chymotrypsin inhibitor [Bombus terrestris]</t>
  </si>
  <si>
    <t>XP_003402036.1</t>
  </si>
  <si>
    <t>XP_003395150.1</t>
  </si>
  <si>
    <t>XP_003393186.2 uncharacterized protein LOC100644429 isoform X1 [Bombus terrestris]</t>
  </si>
  <si>
    <t>XP_012167789.1</t>
  </si>
  <si>
    <t>XP_012174797.1 cofilin/actin-depolymerizing factor homolog [Bombus terrestris]</t>
  </si>
  <si>
    <t>XP_020721219.1</t>
  </si>
  <si>
    <t>XP_020719973.1</t>
  </si>
  <si>
    <t>XP_012174357.1 uncharacterized protein LOC100647796 [Bombus terrestris]</t>
  </si>
  <si>
    <t>XP_003393340.1</t>
  </si>
  <si>
    <t>XP_020718755.1 serine protease easter-like [Bombus terrestris]</t>
  </si>
  <si>
    <t>XP_003396032.1</t>
  </si>
  <si>
    <t>XP_012167789.1 poly(U)-specific endoribonuclease homolog isoform X2 [Bombus terrestris]</t>
  </si>
  <si>
    <t>XP_003396209.1</t>
  </si>
  <si>
    <t>XP_012176698.1 prosaposin [Bombus terrestris]</t>
  </si>
  <si>
    <t>XP_003398909.1</t>
  </si>
  <si>
    <t>XP_012163150.1</t>
  </si>
  <si>
    <t>XP_012167926.1 LOW QUALITY PROTEIN: protein spaetzle-like [Bombus terrestris]</t>
  </si>
  <si>
    <t>XP_012170199.1</t>
  </si>
  <si>
    <t>XP_020721472.1</t>
  </si>
  <si>
    <t>XP_012172164.1 DE-cadherin [Bombus terrestris]</t>
  </si>
  <si>
    <t>XP_003402713.2</t>
  </si>
  <si>
    <t>XP_012163499.1</t>
  </si>
  <si>
    <t>XP_003402363.1 protein spaetzle-like [Bombus terrestris]</t>
  </si>
  <si>
    <t>XP_012173324.1 peptidoglycan-recognition protein 2-like [Bombus terrestris]</t>
  </si>
  <si>
    <t>XP_003401093.1</t>
  </si>
  <si>
    <t>XP_020722259.1 trithorax group protein osa [Bombus terrestris]</t>
  </si>
  <si>
    <t>XP_012170795.1 peptidoglycan-recognition protein SC2-like [Bombus terrestris]</t>
  </si>
  <si>
    <t>XP_003395762.1</t>
  </si>
  <si>
    <t>XP_003402792.1 general odorant-binding protein 56d-like [Bombus terrestris]</t>
  </si>
  <si>
    <t>XP_003398006.1</t>
  </si>
  <si>
    <t>XP_003395009.1</t>
  </si>
  <si>
    <t>XP_003399282.1</t>
  </si>
  <si>
    <t>XP_003402888.1 lachesin-like [Bombus terrestris]</t>
  </si>
  <si>
    <t>XP_012166489.1 apolipoprotein D-like [Bombus terrestris]</t>
  </si>
  <si>
    <t>XP_012172164.1</t>
  </si>
  <si>
    <t>XP_012173041.1</t>
  </si>
  <si>
    <t>XP_012174896.1 serine protease inhibitor 3-like isoform X2 [Bombus terrestris]</t>
  </si>
  <si>
    <t>XP_020719744.1</t>
  </si>
  <si>
    <t>XP_012170668.1 lysozyme-like [Bombus terrestris]</t>
  </si>
  <si>
    <t>XP_003397865.1</t>
  </si>
  <si>
    <t>XP_003400548.1</t>
  </si>
  <si>
    <t>XP_012173053.1</t>
  </si>
  <si>
    <t>XP_003401878.1</t>
  </si>
  <si>
    <t>XP_003492178.1 probable phospholipid hydroperoxide glutathione peroxidase isoform X2 [Bombus impatiens]</t>
  </si>
  <si>
    <t>XP_020721177.1</t>
  </si>
  <si>
    <t>XP_012172790.1</t>
  </si>
  <si>
    <t>XP_012163961.1 LOW QUALITY PROTEIN: putative cysteine proteinase CG12163 [Bombus terrestris]</t>
  </si>
  <si>
    <t>XP_012175191.1</t>
  </si>
  <si>
    <t>XP_003393186.2</t>
  </si>
  <si>
    <t>1Day Post Dia v Mid Dia</t>
  </si>
  <si>
    <t>XP_003394661.1</t>
  </si>
  <si>
    <t>XP_012164380.1 uncharacterized protein LOC105665776 [Bombus terrestris]</t>
  </si>
  <si>
    <t>XP_003397320.1</t>
  </si>
  <si>
    <t>XP_012167818.1 ferritin-3, chloroplastic [Bombus terrestris]</t>
  </si>
  <si>
    <t>XP_003393266.1</t>
  </si>
  <si>
    <t>XP_012170485.1 glyoxylate reductase/hydroxypyruvate reductase-like [Bombus terrestris]</t>
  </si>
  <si>
    <t>XP_003399869.1</t>
  </si>
  <si>
    <t>XP_012175299.1 suppressor of tumorigenicity 14 protein-like [Bombus terrestris]</t>
  </si>
  <si>
    <t>XP_012164907.1 thioredoxin-2 [Bombus terrestris]</t>
  </si>
  <si>
    <t>XP_012175644.1</t>
  </si>
  <si>
    <t>XP_003397327.1</t>
  </si>
  <si>
    <t>XP_003396646.1</t>
  </si>
  <si>
    <t>XP_012172140.1</t>
  </si>
  <si>
    <t>XP_012170199.1 probable pterin-4-alpha-carbinolamine dehydratase [Bombus terrestris]</t>
  </si>
  <si>
    <t>XP_020719829.1 probable phospholipid hydroperoxide glutathione peroxidase isoform X2 [Bombus terrestris]</t>
  </si>
  <si>
    <t>XP_012172948.1 muscle-specific protein 20 [Bombus terrestris]</t>
  </si>
  <si>
    <t>XP_012167632.1 beta-1,3-glucan-binding protein 1 [Bombus terrestris]</t>
  </si>
  <si>
    <t>3 Day Post Dia v 1 Day Post Dia</t>
  </si>
  <si>
    <t>XP_020718283.1 membrane metallo-endopeptidase-like 1 [Bombus terrestris]</t>
  </si>
  <si>
    <t>XP_003398804.1</t>
  </si>
  <si>
    <t>XP_020718756.1 serine protease easter [Bombus terrestris]</t>
  </si>
  <si>
    <t>XP_012169463.2 LOW QUALITY PROTEIN: alaserpin [Bombus terrestris]</t>
  </si>
  <si>
    <t>XP_012163499.1 LOW QUALITY PROTEIN: vitellogenin-like [Bombus terrestris]</t>
  </si>
  <si>
    <t>XP_012172397.1 chymotrypsin inhibitor-like [Bombus terrestris]</t>
  </si>
  <si>
    <t>XP_003393340.1 peritrophin-1-like [Bombus terrestris]</t>
  </si>
  <si>
    <t>XP_012170987.1 phospholipase A2 [Bombus terrestris]</t>
  </si>
  <si>
    <t>XP_012171903.1 uncharacterized protein LOC105666492 isoform X3 [Bombus terrestris]</t>
  </si>
  <si>
    <t>XP_020721343.1 antichymotrypsin-2 [Bombus terrestris]</t>
  </si>
  <si>
    <t>XP_003395150.1 glutathione S-transferase-like [Bombus terrestris]</t>
  </si>
  <si>
    <t>XP_003398424.1 serpin B3-like [Bombus terrestris]</t>
  </si>
  <si>
    <t>XP_003394691.1 leucine-rich repeat-containing protein 15-like isoform X2 [Bombus terrestris]</t>
  </si>
  <si>
    <t>XP_003399869.1 uncharacterized protein LOC100644101 [Bombus terrestris]</t>
  </si>
  <si>
    <t>XP_012172408.1 V-type proton ATPase subunit S1-like [Bombus terrestris]</t>
  </si>
  <si>
    <t>XP_012175414.1 centromere-associated protein E isoform X1 [Bombus terrestris]</t>
  </si>
  <si>
    <t>XP_020722610.1 fibrillin-2 [Bombus terrestris]</t>
  </si>
  <si>
    <r>
      <rPr>
        <b/>
        <sz val="11"/>
        <rFont val="Calibri"/>
      </rPr>
      <t>Supporting Table S2d:</t>
    </r>
    <r>
      <rPr>
        <sz val="11"/>
        <color rgb="FF000000"/>
        <rFont val="Calibri"/>
      </rPr>
      <t xml:space="preserve"> Tukey test results for ANOVA implemented in R identifying proteins significantly (Benjamini Hochberg adjusted p &lt; 0.05) differentially abundant proteins between specific life-stages. For each significant protein, the protein ID and annotation, the two life-stages compared, as well as the difference between mean log2 transformed LFQ values between life stages and adjusted p value are provided.   </t>
    </r>
  </si>
  <si>
    <t>pairwise comparison</t>
  </si>
  <si>
    <t>diff</t>
  </si>
  <si>
    <t>p_adj</t>
  </si>
  <si>
    <t>prediapause-gyne-ADB29128.1</t>
  </si>
  <si>
    <t>early_diapause-gyne-ADB29128.1</t>
  </si>
  <si>
    <t>late_diapause-gyne-ADB29128.1</t>
  </si>
  <si>
    <t>six_hours_postdiapause-gyne-ADB29128.1</t>
  </si>
  <si>
    <t>forty_eight_hours_postdiapause-prediapause-ADB29128.1</t>
  </si>
  <si>
    <t>forty_eight_hours_postdiapause-early_diapause-ADB29128.1</t>
  </si>
  <si>
    <t>forty_eight_hours_postdiapause-late_diapause-ADB29128.1</t>
  </si>
  <si>
    <t>forty_eight_hours_postdiapause-six_hours_postdiapause-ADB29128.1</t>
  </si>
  <si>
    <t>prediapause-gyne-ADB29129.1</t>
  </si>
  <si>
    <t>early_diapause-gyne-ADB29129.1</t>
  </si>
  <si>
    <t>late_diapause-gyne-ADB29129.1</t>
  </si>
  <si>
    <t>six_hours_postdiapause-gyne-ADB29129.1</t>
  </si>
  <si>
    <t>forty_eight_hours_postdiapause-gyne-ADB29129.1</t>
  </si>
  <si>
    <t>prediapause-gyne-ADB29130.1</t>
  </si>
  <si>
    <t>early_diapause-gyne-ADB29130.1</t>
  </si>
  <si>
    <t>late_diapause-gyne-ADB29130.1</t>
  </si>
  <si>
    <t>six_hours_postdiapause-gyne-ADB29130.1</t>
  </si>
  <si>
    <t>forty_eight_hours_postdiapause-gyne-ADB29130.1</t>
  </si>
  <si>
    <t>forty_eight_hours_postdiapause-early_diapause-ADB29130.1</t>
  </si>
  <si>
    <t>forty_eight_hours_postdiapause-prediapause-C0HKX3.1</t>
  </si>
  <si>
    <t>early_diapause-gyne-XP_003392868.1</t>
  </si>
  <si>
    <t>six_hours_postdiapause-early_diapause-XP_003392868.1</t>
  </si>
  <si>
    <t>forty_eight_hours_postdiapause-early_diapause-XP_003392868.1</t>
  </si>
  <si>
    <t>late_diapause-gyne-XP_003393256.1</t>
  </si>
  <si>
    <t>six_hours_postdiapause-gyne-XP_003393256.1</t>
  </si>
  <si>
    <t>late_diapause-prediapause-XP_003393256.1</t>
  </si>
  <si>
    <t>six_hours_postdiapause-prediapause-XP_003393256.1</t>
  </si>
  <si>
    <t>forty_eight_hours_postdiapause-early_diapause-XP_003393256.1</t>
  </si>
  <si>
    <t>forty_eight_hours_postdiapause-late_diapause-XP_003393256.1</t>
  </si>
  <si>
    <t>forty_eight_hours_postdiapause-six_hours_postdiapause-XP_003393256.1</t>
  </si>
  <si>
    <t>late_diapause-gyne-XP_003393343.1</t>
  </si>
  <si>
    <t>late_diapause-gyne-XP_003393509.2</t>
  </si>
  <si>
    <t>late_diapause-prediapause-XP_003393509.2</t>
  </si>
  <si>
    <t>late_diapause-early_diapause-XP_003393509.2</t>
  </si>
  <si>
    <t>forty_eight_hours_postdiapause-late_diapause-XP_003393509.2</t>
  </si>
  <si>
    <t>late_diapause-gyne-XP_003394100.1</t>
  </si>
  <si>
    <t>six_hours_postdiapause-gyne-XP_003394100.1</t>
  </si>
  <si>
    <t>forty_eight_hours_postdiapause-gyne-XP_003394100.1</t>
  </si>
  <si>
    <t>late_diapause-prediapause-XP_003394100.1</t>
  </si>
  <si>
    <t>six_hours_postdiapause-prediapause-XP_003394100.1</t>
  </si>
  <si>
    <t>late_diapause-gyne-XP_003394129.1</t>
  </si>
  <si>
    <t>six_hours_postdiapause-gyne-XP_003394129.1</t>
  </si>
  <si>
    <t>late_diapause-prediapause-XP_003394129.1</t>
  </si>
  <si>
    <t>six_hours_postdiapause-prediapause-XP_003394129.1</t>
  </si>
  <si>
    <t>late_diapause-early_diapause-XP_003394129.1</t>
  </si>
  <si>
    <t>six_hours_postdiapause-early_diapause-XP_003394129.1</t>
  </si>
  <si>
    <t>forty_eight_hours_postdiapause-late_diapause-XP_003394129.1</t>
  </si>
  <si>
    <t>forty_eight_hours_postdiapause-six_hours_postdiapause-XP_003394129.1</t>
  </si>
  <si>
    <t>early_diapause-gyne-XP_003394564.1</t>
  </si>
  <si>
    <t>late_diapause-gyne-XP_003394564.1</t>
  </si>
  <si>
    <t>six_hours_postdiapause-gyne-XP_003394564.1</t>
  </si>
  <si>
    <t>early_diapause-prediapause-XP_003394564.1</t>
  </si>
  <si>
    <t>late_diapause-prediapause-XP_003394564.1</t>
  </si>
  <si>
    <t>six_hours_postdiapause-prediapause-XP_003394564.1</t>
  </si>
  <si>
    <t>late_diapause-early_diapause-XP_003394564.1</t>
  </si>
  <si>
    <t>six_hours_postdiapause-early_diapause-XP_003394564.1</t>
  </si>
  <si>
    <t>forty_eight_hours_postdiapause-late_diapause-XP_003394564.1</t>
  </si>
  <si>
    <t>forty_eight_hours_postdiapause-six_hours_postdiapause-XP_003394564.1</t>
  </si>
  <si>
    <t>late_diapause-prediapause-XP_003394648.1</t>
  </si>
  <si>
    <t>six_hours_postdiapause-late_diapause-XP_003394648.1</t>
  </si>
  <si>
    <t>forty_eight_hours_postdiapause-late_diapause-XP_003394648.1</t>
  </si>
  <si>
    <t>early_diapause-gyne-XP_003394838.1</t>
  </si>
  <si>
    <t>late_diapause-gyne-XP_003394838.1</t>
  </si>
  <si>
    <t>six_hours_postdiapause-gyne-XP_003394838.1</t>
  </si>
  <si>
    <t>forty_eight_hours_postdiapause-gyne-XP_003394838.1</t>
  </si>
  <si>
    <t>early_diapause-gyne-XP_003394953.1</t>
  </si>
  <si>
    <t>late_diapause-gyne-XP_003394953.1</t>
  </si>
  <si>
    <t>early_diapause-prediapause-XP_003394953.1</t>
  </si>
  <si>
    <t>late_diapause-prediapause-XP_003394953.1</t>
  </si>
  <si>
    <t>six_hours_postdiapause-early_diapause-XP_003394953.1</t>
  </si>
  <si>
    <t>forty_eight_hours_postdiapause-early_diapause-XP_003394953.1</t>
  </si>
  <si>
    <t>six_hours_postdiapause-late_diapause-XP_003394953.1</t>
  </si>
  <si>
    <t>forty_eight_hours_postdiapause-late_diapause-XP_003394953.1</t>
  </si>
  <si>
    <t>forty_eight_hours_postdiapause-six_hours_postdiapause-XP_003395010.1</t>
  </si>
  <si>
    <t>late_diapause-gyne-XP_003395541.1</t>
  </si>
  <si>
    <t>forty_eight_hours_postdiapause-gyne-XP_003395541.1</t>
  </si>
  <si>
    <t>forty_eight_hours_postdiapause-early_diapause-XP_003395541.1</t>
  </si>
  <si>
    <t>forty_eight_hours_postdiapause-six_hours_postdiapause-XP_003395541.1</t>
  </si>
  <si>
    <t>early_diapause-gyne-XP_003395667.1</t>
  </si>
  <si>
    <t>late_diapause-gyne-XP_003395667.1</t>
  </si>
  <si>
    <t>six_hours_postdiapause-gyne-XP_003395667.1</t>
  </si>
  <si>
    <t>forty_eight_hours_postdiapause-late_diapause-XP_003395667.1</t>
  </si>
  <si>
    <t>late_diapause-prediapause-XP_003396495.1</t>
  </si>
  <si>
    <t>six_hours_postdiapause-prediapause-XP_003396495.1</t>
  </si>
  <si>
    <t>forty_eight_hours_postdiapause-prediapause-XP_003396495.1</t>
  </si>
  <si>
    <t>late_diapause-gyne-XP_003396525.1</t>
  </si>
  <si>
    <t>six_hours_postdiapause-gyne-XP_003396525.1</t>
  </si>
  <si>
    <t>late_diapause-prediapause-XP_003396525.1</t>
  </si>
  <si>
    <t>six_hours_postdiapause-prediapause-XP_003396525.1</t>
  </si>
  <si>
    <t>six_hours_postdiapause-early_diapause-XP_003396525.1</t>
  </si>
  <si>
    <t>forty_eight_hours_postdiapause-late_diapause-XP_003396525.1</t>
  </si>
  <si>
    <t>forty_eight_hours_postdiapause-six_hours_postdiapause-XP_003396525.1</t>
  </si>
  <si>
    <t>six_hours_postdiapause-prediapause-XP_003397075.2</t>
  </si>
  <si>
    <t>six_hours_postdiapause-gyne-XP_003397300.2</t>
  </si>
  <si>
    <t>late_diapause-prediapause-XP_003397877.1</t>
  </si>
  <si>
    <t>forty_eight_hours_postdiapause-prediapause-XP_003397877.1</t>
  </si>
  <si>
    <t>late_diapause-early_diapause-XP_003397877.1</t>
  </si>
  <si>
    <t>forty_eight_hours_postdiapause-gyne-XP_003397885.1</t>
  </si>
  <si>
    <t>forty_eight_hours_postdiapause-prediapause-XP_003397885.1</t>
  </si>
  <si>
    <t>forty_eight_hours_postdiapause-early_diapause-XP_003397885.1</t>
  </si>
  <si>
    <t>forty_eight_hours_postdiapause-late_diapause-XP_003397885.1</t>
  </si>
  <si>
    <t>forty_eight_hours_postdiapause-six_hours_postdiapause-XP_003397885.1</t>
  </si>
  <si>
    <t>late_diapause-early_diapause-XP_003398056.1</t>
  </si>
  <si>
    <t>late_diapause-gyne-XP_003399812.1</t>
  </si>
  <si>
    <t>six_hours_postdiapause-gyne-XP_003399812.1</t>
  </si>
  <si>
    <t>late_diapause-prediapause-XP_003399812.1</t>
  </si>
  <si>
    <t>six_hours_postdiapause-prediapause-XP_003399812.1</t>
  </si>
  <si>
    <t>late_diapause-early_diapause-XP_003399812.1</t>
  </si>
  <si>
    <t>six_hours_postdiapause-early_diapause-XP_003399812.1</t>
  </si>
  <si>
    <t>forty_eight_hours_postdiapause-late_diapause-XP_003399812.1</t>
  </si>
  <si>
    <t>forty_eight_hours_postdiapause-six_hours_postdiapause-XP_003399812.1</t>
  </si>
  <si>
    <t>late_diapause-gyne-XP_003400229.1</t>
  </si>
  <si>
    <t>six_hours_postdiapause-gyne-XP_003400660.1</t>
  </si>
  <si>
    <t>early_diapause-prediapause-XP_003401209.1</t>
  </si>
  <si>
    <t>late_diapause-gyne-XP_003401251.1</t>
  </si>
  <si>
    <t>six_hours_postdiapause-gyne-XP_003401251.1</t>
  </si>
  <si>
    <t>late_diapause-prediapause-XP_003401251.1</t>
  </si>
  <si>
    <t>six_hours_postdiapause-prediapause-XP_003401251.1</t>
  </si>
  <si>
    <t>late_diapause-early_diapause-XP_003401251.1</t>
  </si>
  <si>
    <t>forty_eight_hours_postdiapause-late_diapause-XP_003401251.1</t>
  </si>
  <si>
    <t>forty_eight_hours_postdiapause-six_hours_postdiapause-XP_003401251.1</t>
  </si>
  <si>
    <t>late_diapause-gyne-XP_003401252.1</t>
  </si>
  <si>
    <t>forty_eight_hours_postdiapause-late_diapause-XP_003401252.1</t>
  </si>
  <si>
    <t>forty_eight_hours_postdiapause-six_hours_postdiapause-XP_003401252.1</t>
  </si>
  <si>
    <t>early_diapause-gyne-XP_003401612.1</t>
  </si>
  <si>
    <t>late_diapause-gyne-XP_003401612.1</t>
  </si>
  <si>
    <t>six_hours_postdiapause-gyne-XP_003401612.1</t>
  </si>
  <si>
    <t>early_diapause-prediapause-XP_003401612.1</t>
  </si>
  <si>
    <t>late_diapause-prediapause-XP_003401612.1</t>
  </si>
  <si>
    <t>six_hours_postdiapause-prediapause-XP_003401612.1</t>
  </si>
  <si>
    <t>forty_eight_hours_postdiapause-early_diapause-XP_003401612.1</t>
  </si>
  <si>
    <t>forty_eight_hours_postdiapause-late_diapause-XP_003401612.1</t>
  </si>
  <si>
    <t>forty_eight_hours_postdiapause-six_hours_postdiapause-XP_003401612.1</t>
  </si>
  <si>
    <t>prediapause-gyne-XP_020722973.1</t>
  </si>
  <si>
    <t>six_hours_postdiapause-gyne-XP_020722973.1</t>
  </si>
  <si>
    <t>late_diapause-prediapause-XP_020722973.1</t>
  </si>
  <si>
    <t>forty_eight_hours_postdiapause-prediapause-XP_020722973.1</t>
  </si>
  <si>
    <t>late_diapause-early_diapause-XP_020722973.1</t>
  </si>
  <si>
    <t>six_hours_postdiapause-late_diapause-XP_020722973.1</t>
  </si>
  <si>
    <t>forty_eight_hours_postdiapause-six_hours_postdiapause-XP_020722973.1</t>
  </si>
  <si>
    <t>six_hours_postdiapause-prediapause-XP_003401781.1</t>
  </si>
  <si>
    <t>forty_eight_hours_postdiapause-gyne-XP_012173545.1</t>
  </si>
  <si>
    <t>early_diapause-prediapause-XP_012173545.1</t>
  </si>
  <si>
    <t>late_diapause-prediapause-XP_012173545.1</t>
  </si>
  <si>
    <t>six_hours_postdiapause-prediapause-XP_012173545.1</t>
  </si>
  <si>
    <t>forty_eight_hours_postdiapause-prediapause-XP_012173545.1</t>
  </si>
  <si>
    <t>forty_eight_hours_postdiapause-early_diapause-XP_012173545.1</t>
  </si>
  <si>
    <t>forty_eight_hours_postdiapause-late_diapause-XP_012173545.1</t>
  </si>
  <si>
    <t>forty_eight_hours_postdiapause-six_hours_postdiapause-XP_012173545.1</t>
  </si>
  <si>
    <t>forty_eight_hours_postdiapause-gyne-XP_003402363.1</t>
  </si>
  <si>
    <t>forty_eight_hours_postdiapause-prediapause-XP_003402363.1</t>
  </si>
  <si>
    <t>forty_eight_hours_postdiapause-early_diapause-XP_003402363.1</t>
  </si>
  <si>
    <t>forty_eight_hours_postdiapause-late_diapause-XP_003402363.1</t>
  </si>
  <si>
    <t>forty_eight_hours_postdiapause-six_hours_postdiapause-XP_003402363.1</t>
  </si>
  <si>
    <t>late_diapause-gyne-XP_003402792.1</t>
  </si>
  <si>
    <t>six_hours_postdiapause-gyne-XP_003402792.1</t>
  </si>
  <si>
    <t>late_diapause-prediapause-XP_003402792.1</t>
  </si>
  <si>
    <t>forty_eight_hours_postdiapause-late_diapause-XP_003402792.1</t>
  </si>
  <si>
    <t>forty_eight_hours_postdiapause-six_hours_postdiapause-XP_003402792.1</t>
  </si>
  <si>
    <t>late_diapause-gyne-XP_003402888.1</t>
  </si>
  <si>
    <t>forty_eight_hours_postdiapause-gyne-XP_012174896.1</t>
  </si>
  <si>
    <t>forty_eight_hours_postdiapause-prediapause-XP_012174896.1</t>
  </si>
  <si>
    <t>forty_eight_hours_postdiapause-early_diapause-XP_012174896.1</t>
  </si>
  <si>
    <t>forty_eight_hours_postdiapause-late_diapause-XP_012174896.1</t>
  </si>
  <si>
    <t>forty_eight_hours_postdiapause-six_hours_postdiapause-XP_012174896.1</t>
  </si>
  <si>
    <t>early_diapause-gyne-XP_012175279.1</t>
  </si>
  <si>
    <t>late_diapause-gyne-XP_012175279.1</t>
  </si>
  <si>
    <t>late_diapause-prediapause-XP_012175279.1</t>
  </si>
  <si>
    <t>forty_eight_hours_postdiapause-early_diapause-XP_012175279.1</t>
  </si>
  <si>
    <t>forty_eight_hours_postdiapause-late_diapause-XP_012175279.1</t>
  </si>
  <si>
    <t>forty_eight_hours_postdiapause-six_hours_postdiapause-XP_012175279.1</t>
  </si>
  <si>
    <t>late_diapause-prediapause-XP_003492178.1</t>
  </si>
  <si>
    <t>six_hours_postdiapause-late_diapause-XP_003492178.1</t>
  </si>
  <si>
    <t>forty_eight_hours_postdiapause-late_diapause-XP_003492178.1</t>
  </si>
  <si>
    <t>early_diapause-gyne-XP_012163961.1</t>
  </si>
  <si>
    <t>six_hours_postdiapause-gyne-XP_012163961.1</t>
  </si>
  <si>
    <t>forty_eight_hours_postdiapause-early_diapause-XP_012163961.1</t>
  </si>
  <si>
    <t>forty_eight_hours_postdiapause-six_hours_postdiapause-XP_012163961.1</t>
  </si>
  <si>
    <t>six_hours_postdiapause-gyne-XP_012164380.1</t>
  </si>
  <si>
    <t>six_hours_postdiapause-early_diapause-XP_012164907.1</t>
  </si>
  <si>
    <t>early_diapause-gyne-XP_012167732.1</t>
  </si>
  <si>
    <t>forty_eight_hours_postdiapause-early_diapause-XP_012167732.1</t>
  </si>
  <si>
    <t>forty_eight_hours_postdiapause-six_hours_postdiapause-XP_012167732.1</t>
  </si>
  <si>
    <t>six_hours_postdiapause-gyne-XP_012167818.1</t>
  </si>
  <si>
    <t>forty_eight_hours_postdiapause-gyne-XP_012167818.1</t>
  </si>
  <si>
    <t>six_hours_postdiapause-prediapause-XP_012167818.1</t>
  </si>
  <si>
    <t>forty_eight_hours_postdiapause-prediapause-XP_012167818.1</t>
  </si>
  <si>
    <t>six_hours_postdiapause-early_diapause-XP_012167818.1</t>
  </si>
  <si>
    <t>forty_eight_hours_postdiapause-early_diapause-XP_012167818.1</t>
  </si>
  <si>
    <t>six_hours_postdiapause-late_diapause-XP_012167818.1</t>
  </si>
  <si>
    <t>forty_eight_hours_postdiapause-late_diapause-XP_012167818.1</t>
  </si>
  <si>
    <t>forty_eight_hours_postdiapause-gyne-XP_012167824.1</t>
  </si>
  <si>
    <t>forty_eight_hours_postdiapause-prediapause-XP_012167824.1</t>
  </si>
  <si>
    <t>six_hours_postdiapause-early_diapause-XP_012167824.1</t>
  </si>
  <si>
    <t>forty_eight_hours_postdiapause-early_diapause-XP_012167824.1</t>
  </si>
  <si>
    <t>forty_eight_hours_postdiapause-late_diapause-XP_012167824.1</t>
  </si>
  <si>
    <t>late_diapause-gyne-XP_012167926.1</t>
  </si>
  <si>
    <t>six_hours_postdiapause-gyne-XP_012167926.1</t>
  </si>
  <si>
    <t>forty_eight_hours_postdiapause-gyne-XP_012167926.1</t>
  </si>
  <si>
    <t>late_diapause-prediapause-XP_012167926.1</t>
  </si>
  <si>
    <t>forty_eight_hours_postdiapause-prediapause-XP_012167926.1</t>
  </si>
  <si>
    <t>late_diapause-early_diapause-XP_012167926.1</t>
  </si>
  <si>
    <t>forty_eight_hours_postdiapause-early_diapause-XP_012167926.1</t>
  </si>
  <si>
    <t>six_hours_postdiapause-gyne-XP_012169463.2</t>
  </si>
  <si>
    <t>late_diapause-gyne-XP_012170668.1</t>
  </si>
  <si>
    <t>late_diapause-prediapause-XP_012170668.1</t>
  </si>
  <si>
    <t>late_diapause-early_diapause-XP_012170668.1</t>
  </si>
  <si>
    <t>forty_eight_hours_postdiapause-late_diapause-XP_012170668.1</t>
  </si>
  <si>
    <t>forty_eight_hours_postdiapause-six_hours_postdiapause-XP_012170668.1</t>
  </si>
  <si>
    <t>late_diapause-gyne-XP_012170795.1</t>
  </si>
  <si>
    <t>late_diapause-early_diapause-XP_012170795.1</t>
  </si>
  <si>
    <t>early_diapause-prediapause-XP_012171151.1</t>
  </si>
  <si>
    <t>six_hours_postdiapause-early_diapause-XP_012171151.1</t>
  </si>
  <si>
    <t>forty_eight_hours_postdiapause-early_diapause-XP_012171151.1</t>
  </si>
  <si>
    <t>late_diapause-gyne-XP_012171903.1</t>
  </si>
  <si>
    <t>six_hours_postdiapause-gyne-XP_012172408.1</t>
  </si>
  <si>
    <t>early_diapause-gyne-XP_012172912.1</t>
  </si>
  <si>
    <t>late_diapause-gyne-XP_012172912.1</t>
  </si>
  <si>
    <t>six_hours_postdiapause-gyne-XP_012172912.1</t>
  </si>
  <si>
    <t>early_diapause-prediapause-XP_012172912.1</t>
  </si>
  <si>
    <t>late_diapause-prediapause-XP_012172912.1</t>
  </si>
  <si>
    <t>six_hours_postdiapause-prediapause-XP_012172912.1</t>
  </si>
  <si>
    <t>forty_eight_hours_postdiapause-early_diapause-XP_012172912.1</t>
  </si>
  <si>
    <t>forty_eight_hours_postdiapause-late_diapause-XP_012172912.1</t>
  </si>
  <si>
    <t>forty_eight_hours_postdiapause-six_hours_postdiapause-XP_012172912.1</t>
  </si>
  <si>
    <t>six_hours_postdiapause-gyne-XP_012172948.1</t>
  </si>
  <si>
    <t>six_hours_postdiapause-late_diapause-XP_012172948.1</t>
  </si>
  <si>
    <t>late_diapause-gyne-XP_012173324.1</t>
  </si>
  <si>
    <t>six_hours_postdiapause-gyne-XP_012173324.1</t>
  </si>
  <si>
    <t>late_diapause-prediapause-XP_012173324.1</t>
  </si>
  <si>
    <t>six_hours_postdiapause-prediapause-XP_012173324.1</t>
  </si>
  <si>
    <t>late_diapause-early_diapause-XP_012173324.1</t>
  </si>
  <si>
    <t>six_hours_postdiapause-early_diapause-XP_012173324.1</t>
  </si>
  <si>
    <t>forty_eight_hours_postdiapause-late_diapause-XP_012173324.1</t>
  </si>
  <si>
    <t>late_diapause-gyne-XP_012174797.1</t>
  </si>
  <si>
    <t>late_diapause-prediapause-XP_012174797.1</t>
  </si>
  <si>
    <t>late_diapause-early_diapause-XP_012174797.1</t>
  </si>
  <si>
    <t>six_hours_postdiapause-late_diapause-XP_012174797.1</t>
  </si>
  <si>
    <t>forty_eight_hours_postdiapause-late_diapause-XP_012174797.1</t>
  </si>
  <si>
    <t>late_diapause-gyne-XP_012175299.1</t>
  </si>
  <si>
    <t>late_diapause-gyne-XP_012176698.1</t>
  </si>
  <si>
    <t>six_hours_postdiapause-gyne-XP_012176698.1</t>
  </si>
  <si>
    <t>late_diapause-gyne-XP_020718419.1</t>
  </si>
  <si>
    <t>XP_020718419.1 glycine-rich cell wall structural protein 1 [Bombus terrestris]</t>
  </si>
  <si>
    <t>late_diapause-gyne-XP_020718755.1</t>
  </si>
  <si>
    <t>late_diapause-gyne-XP_020718756.1</t>
  </si>
  <si>
    <t>forty_eight_hours_postdiapause-late_diapause-XP_020718756.1</t>
  </si>
  <si>
    <t>forty_eight_hours_postdiapause-gyne-XP_020721343.1</t>
  </si>
  <si>
    <t>early_diapause-gyne-XP_020722259.1</t>
  </si>
  <si>
    <t>late_diapause-gyne-XP_020722259.1</t>
  </si>
  <si>
    <t>six_hours_postdiapause-gyne-XP_020722259.1</t>
  </si>
  <si>
    <t>late_diapause-prediapause-XP_020722259.1</t>
  </si>
  <si>
    <t>six_hours_postdiapause-prediapause-XP_020722259.1</t>
  </si>
  <si>
    <t>late_diapause-early_diapause-XP_020722259.1</t>
  </si>
  <si>
    <t>forty_eight_hours_postdiapause-late_diapause-XP_020722259.1</t>
  </si>
  <si>
    <t>late_diapause-gyne-XP_020722610.1</t>
  </si>
  <si>
    <t>protein ID</t>
  </si>
  <si>
    <t>life_stages</t>
  </si>
  <si>
    <t>gyne</t>
  </si>
  <si>
    <t>prediapause</t>
  </si>
  <si>
    <t>early_diapause</t>
  </si>
  <si>
    <t>late_diapause</t>
  </si>
  <si>
    <t>six_hours_postdiapause</t>
  </si>
  <si>
    <t>-</t>
  </si>
  <si>
    <t>forty_eight_hours_postdiapause77</t>
  </si>
  <si>
    <t>forty_eight_hours_postdiapause72</t>
  </si>
  <si>
    <t>forty_eight_hours_postdiapause70</t>
  </si>
  <si>
    <t>forty_eight_hours_postdiapause69</t>
  </si>
  <si>
    <t>forty_eight_hours_postdiapause68</t>
  </si>
  <si>
    <t>forty_eight_hours_postdiapause67</t>
  </si>
  <si>
    <t>forty_eight_hours_postdiapause66</t>
  </si>
  <si>
    <t>forty_eight_hours_postdiapause64</t>
  </si>
  <si>
    <t>forty_eight_hours_postdiapause63</t>
  </si>
  <si>
    <t>forty_eight_hours_postdiapause57</t>
  </si>
  <si>
    <t>forty_eight_hours_postdiapause55</t>
  </si>
  <si>
    <t>forty_eight_hours_postdiapause52</t>
  </si>
  <si>
    <t>forty_eight_hours_postdiapause45</t>
  </si>
  <si>
    <t>forty_eight_hours_postdiapause42</t>
  </si>
  <si>
    <t>forty_eight_hours_postdiapause36</t>
  </si>
  <si>
    <t>forty_eight_hours_postdiapause35</t>
  </si>
  <si>
    <t>forty_eight_hours_postdiapause34</t>
  </si>
  <si>
    <t>forty_eight_hours_postdiapause33</t>
  </si>
  <si>
    <t>forty_eight_hours_postdiapause29</t>
  </si>
  <si>
    <t>forty_eight_hours_postdiapause23</t>
  </si>
  <si>
    <t>forty_eight_hours_postdiapause19</t>
  </si>
  <si>
    <t>forty_eight_hours_postdiapause18</t>
  </si>
  <si>
    <t>forty_eight_hours_postdiapause15</t>
  </si>
  <si>
    <t>forty_eight_hours_postdiapause13</t>
  </si>
  <si>
    <t>forty_eight_hours_postdiapause9</t>
  </si>
  <si>
    <t>forty_eight_hours_postdiapause8</t>
  </si>
  <si>
    <t>forty_eight_hours_postdiapause3</t>
  </si>
  <si>
    <t>forty_eight_hours_postdiapause2</t>
  </si>
  <si>
    <r>
      <rPr>
        <b/>
        <sz val="11"/>
        <rFont val="Calibri"/>
      </rPr>
      <t>Supporting Table S2c:</t>
    </r>
    <r>
      <rPr>
        <sz val="11"/>
        <color rgb="FF000000"/>
        <rFont val="Calibri"/>
      </rPr>
      <t xml:space="preserve"> One-way ANOVA performed for all identified proteins identified in the bumblebee queen haemolymph life-cycle stages. For each protein, summary statistics, including significant value, from the ANOVA are provided. Proteins also identified as significant by Perseus are indicated by an asterisk.</t>
    </r>
  </si>
  <si>
    <r>
      <t>Supporting Table S2e: Pairwise t-tests were performed for each protein between consecutive life-cycle stages. For each comparison, the protein ID of statistically significant differentially abundant proteins, as well as the Benjamini</t>
    </r>
    <r>
      <rPr>
        <b/>
        <sz val="11"/>
        <rFont val="Calibri"/>
      </rPr>
      <t xml:space="preserve"> </t>
    </r>
    <r>
      <rPr>
        <b/>
        <sz val="11"/>
        <rFont val="Calibri"/>
      </rPr>
      <t>Hochberg adjusted p values, are provided. Proteins also identified as significant through pairwise comparisons in Perseus are indicated by an asterisk.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</si>
</sst>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</font>
    <font>
      <b/>
      <sz val="11"/>
      <color rgb="FF000000"/>
      <name val="Calibri"/>
    </font>
    <font>
      <b/>
      <sz val="10"/>
      <color rgb="FF000000"/>
      <name val="Arial"/>
    </font>
    <font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15">
    <xf numFmtId="0" fontId="0" fillId="0" borderId="0" xfId="0" applyFont="1" applyAlignment="1"/>
    <xf numFmtId="0" fontId="1" fillId="0" borderId="0" xfId="0" applyFont="1"/>
    <xf numFmtId="0" fontId="2" fillId="0" borderId="1" xfId="0" applyFont="1" applyBorder="1" applyAlignment="1"/>
    <xf numFmtId="0" fontId="0" fillId="0" borderId="0" xfId="0" applyFont="1" applyAlignment="1">
      <alignment horizontal="center"/>
    </xf>
    <xf numFmtId="2" fontId="0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2" borderId="0" xfId="0" applyFont="1" applyFill="1"/>
    <xf numFmtId="0" fontId="1" fillId="0" borderId="0" xfId="0" applyFont="1" applyAlignment="1">
      <alignment horizontal="left" vertical="top" wrapText="1"/>
    </xf>
    <xf numFmtId="0" fontId="1" fillId="3" borderId="5" xfId="0" applyFont="1" applyFill="1" applyBorder="1" applyAlignment="1">
      <alignment wrapText="1"/>
    </xf>
    <xf numFmtId="0" fontId="4" fillId="4" borderId="2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horizontal="center"/>
    </xf>
    <xf numFmtId="2" fontId="1" fillId="3" borderId="5" xfId="0" applyNumberFormat="1" applyFont="1" applyFill="1" applyBorder="1" applyAlignment="1">
      <alignment horizontal="center" wrapText="1"/>
    </xf>
    <xf numFmtId="164" fontId="1" fillId="3" borderId="2" xfId="0" applyNumberFormat="1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164" fontId="1" fillId="0" borderId="4" xfId="0" applyNumberFormat="1" applyFont="1" applyBorder="1" applyAlignment="1">
      <alignment horizontal="center" wrapText="1"/>
    </xf>
    <xf numFmtId="0" fontId="4" fillId="4" borderId="5" xfId="0" applyFont="1" applyFill="1" applyBorder="1" applyAlignment="1"/>
    <xf numFmtId="0" fontId="0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6" xfId="0" applyFont="1" applyBorder="1"/>
    <xf numFmtId="0" fontId="3" fillId="0" borderId="6" xfId="0" applyFont="1" applyBorder="1" applyAlignment="1">
      <alignment horizontal="center"/>
    </xf>
    <xf numFmtId="164" fontId="0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2" borderId="0" xfId="0" applyFont="1" applyFill="1" applyAlignment="1">
      <alignment wrapText="1"/>
    </xf>
    <xf numFmtId="164" fontId="0" fillId="0" borderId="8" xfId="0" applyNumberFormat="1" applyFont="1" applyBorder="1" applyAlignment="1">
      <alignment horizontal="center"/>
    </xf>
    <xf numFmtId="0" fontId="0" fillId="2" borderId="0" xfId="0" applyFont="1" applyFill="1" applyAlignment="1">
      <alignment wrapText="1"/>
    </xf>
    <xf numFmtId="11" fontId="3" fillId="0" borderId="8" xfId="0" applyNumberFormat="1" applyFont="1" applyBorder="1" applyAlignment="1">
      <alignment horizontal="center"/>
    </xf>
    <xf numFmtId="0" fontId="1" fillId="0" borderId="9" xfId="0" applyFont="1" applyBorder="1"/>
    <xf numFmtId="0" fontId="3" fillId="0" borderId="0" xfId="0" applyFont="1" applyAlignment="1">
      <alignment horizontal="center"/>
    </xf>
    <xf numFmtId="0" fontId="0" fillId="0" borderId="9" xfId="0" applyFont="1" applyBorder="1" applyAlignment="1">
      <alignment horizontal="center"/>
    </xf>
    <xf numFmtId="2" fontId="0" fillId="0" borderId="9" xfId="0" applyNumberFormat="1" applyFont="1" applyBorder="1" applyAlignment="1">
      <alignment horizontal="center"/>
    </xf>
    <xf numFmtId="0" fontId="3" fillId="0" borderId="6" xfId="0" applyFont="1" applyBorder="1" applyAlignment="1"/>
    <xf numFmtId="0" fontId="0" fillId="2" borderId="0" xfId="0" applyFont="1" applyFill="1" applyAlignment="1"/>
    <xf numFmtId="0" fontId="3" fillId="2" borderId="0" xfId="0" applyFont="1" applyFill="1" applyAlignment="1"/>
    <xf numFmtId="0" fontId="1" fillId="0" borderId="6" xfId="0" applyFont="1" applyBorder="1"/>
    <xf numFmtId="0" fontId="0" fillId="0" borderId="6" xfId="0" applyFont="1" applyBorder="1" applyAlignment="1">
      <alignment horizontal="center"/>
    </xf>
    <xf numFmtId="2" fontId="0" fillId="0" borderId="6" xfId="0" applyNumberFormat="1" applyFont="1" applyBorder="1" applyAlignment="1">
      <alignment horizontal="center"/>
    </xf>
    <xf numFmtId="11" fontId="0" fillId="2" borderId="0" xfId="0" applyNumberFormat="1" applyFont="1" applyFill="1" applyAlignment="1"/>
    <xf numFmtId="0" fontId="3" fillId="2" borderId="10" xfId="0" applyFont="1" applyFill="1" applyBorder="1" applyAlignment="1"/>
    <xf numFmtId="0" fontId="1" fillId="0" borderId="11" xfId="0" applyFont="1" applyBorder="1"/>
    <xf numFmtId="0" fontId="0" fillId="0" borderId="9" xfId="0" applyFont="1" applyBorder="1" applyAlignment="1">
      <alignment horizontal="center"/>
    </xf>
    <xf numFmtId="0" fontId="0" fillId="0" borderId="12" xfId="0" applyFont="1" applyBorder="1" applyAlignment="1"/>
    <xf numFmtId="0" fontId="1" fillId="0" borderId="7" xfId="0" applyFont="1" applyBorder="1"/>
    <xf numFmtId="0" fontId="0" fillId="0" borderId="6" xfId="0" applyFont="1" applyBorder="1" applyAlignment="1">
      <alignment horizontal="center"/>
    </xf>
    <xf numFmtId="0" fontId="0" fillId="0" borderId="8" xfId="0" applyFont="1" applyBorder="1" applyAlignment="1"/>
    <xf numFmtId="0" fontId="0" fillId="2" borderId="0" xfId="0" applyFont="1" applyFill="1" applyAlignment="1"/>
    <xf numFmtId="0" fontId="0" fillId="2" borderId="0" xfId="0" applyFont="1" applyFill="1"/>
    <xf numFmtId="0" fontId="0" fillId="0" borderId="11" xfId="0" applyFont="1" applyBorder="1" applyAlignment="1">
      <alignment horizontal="center"/>
    </xf>
    <xf numFmtId="2" fontId="0" fillId="0" borderId="11" xfId="0" applyNumberFormat="1" applyFont="1" applyBorder="1" applyAlignment="1">
      <alignment horizontal="center"/>
    </xf>
    <xf numFmtId="0" fontId="0" fillId="0" borderId="9" xfId="0" applyFont="1" applyBorder="1" applyAlignment="1"/>
    <xf numFmtId="0" fontId="0" fillId="0" borderId="7" xfId="0" applyFont="1" applyBorder="1" applyAlignment="1">
      <alignment horizontal="center"/>
    </xf>
    <xf numFmtId="2" fontId="0" fillId="0" borderId="7" xfId="0" applyNumberFormat="1" applyFont="1" applyBorder="1" applyAlignment="1">
      <alignment horizontal="center"/>
    </xf>
    <xf numFmtId="0" fontId="0" fillId="0" borderId="6" xfId="0" applyFont="1" applyBorder="1" applyAlignment="1"/>
    <xf numFmtId="0" fontId="1" fillId="0" borderId="13" xfId="0" applyFont="1" applyBorder="1"/>
    <xf numFmtId="0" fontId="0" fillId="0" borderId="13" xfId="0" applyFont="1" applyBorder="1" applyAlignment="1">
      <alignment horizontal="center"/>
    </xf>
    <xf numFmtId="2" fontId="0" fillId="0" borderId="13" xfId="0" applyNumberFormat="1" applyFont="1" applyBorder="1" applyAlignment="1">
      <alignment horizontal="center"/>
    </xf>
    <xf numFmtId="0" fontId="0" fillId="0" borderId="10" xfId="0" applyFont="1" applyBorder="1" applyAlignment="1"/>
    <xf numFmtId="0" fontId="3" fillId="0" borderId="13" xfId="0" applyFont="1" applyBorder="1" applyAlignment="1">
      <alignment horizontal="center"/>
    </xf>
    <xf numFmtId="0" fontId="1" fillId="0" borderId="10" xfId="0" applyFont="1" applyBorder="1"/>
    <xf numFmtId="0" fontId="0" fillId="0" borderId="10" xfId="0" applyFont="1" applyBorder="1" applyAlignment="1">
      <alignment horizontal="center"/>
    </xf>
    <xf numFmtId="2" fontId="0" fillId="0" borderId="10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164" fontId="0" fillId="0" borderId="13" xfId="0" applyNumberFormat="1" applyFont="1" applyBorder="1" applyAlignment="1">
      <alignment horizontal="center"/>
    </xf>
    <xf numFmtId="164" fontId="0" fillId="0" borderId="15" xfId="0" applyNumberFormat="1" applyFont="1" applyBorder="1" applyAlignment="1">
      <alignment horizontal="center"/>
    </xf>
    <xf numFmtId="164" fontId="0" fillId="0" borderId="14" xfId="0" applyNumberFormat="1" applyFont="1" applyBorder="1" applyAlignment="1">
      <alignment horizontal="center"/>
    </xf>
    <xf numFmtId="0" fontId="4" fillId="4" borderId="2" xfId="0" applyFont="1" applyFill="1" applyBorder="1" applyAlignment="1"/>
    <xf numFmtId="0" fontId="1" fillId="4" borderId="5" xfId="0" applyFont="1" applyFill="1" applyBorder="1" applyAlignment="1">
      <alignment wrapText="1"/>
    </xf>
    <xf numFmtId="0" fontId="3" fillId="0" borderId="11" xfId="0" applyFont="1" applyBorder="1" applyAlignment="1"/>
    <xf numFmtId="0" fontId="0" fillId="0" borderId="9" xfId="0" applyFont="1" applyBorder="1"/>
    <xf numFmtId="0" fontId="3" fillId="0" borderId="9" xfId="0" applyFont="1" applyBorder="1" applyAlignment="1"/>
    <xf numFmtId="0" fontId="0" fillId="0" borderId="0" xfId="0" applyFont="1"/>
    <xf numFmtId="0" fontId="3" fillId="0" borderId="7" xfId="0" applyFont="1" applyBorder="1" applyAlignment="1"/>
    <xf numFmtId="11" fontId="3" fillId="0" borderId="6" xfId="0" applyNumberFormat="1" applyFont="1" applyBorder="1" applyAlignment="1"/>
    <xf numFmtId="0" fontId="3" fillId="0" borderId="13" xfId="0" applyFont="1" applyBorder="1" applyAlignment="1"/>
    <xf numFmtId="0" fontId="3" fillId="0" borderId="10" xfId="0" applyFont="1" applyBorder="1" applyAlignment="1"/>
    <xf numFmtId="11" fontId="3" fillId="0" borderId="9" xfId="0" applyNumberFormat="1" applyFont="1" applyBorder="1" applyAlignment="1"/>
    <xf numFmtId="0" fontId="3" fillId="0" borderId="2" xfId="0" applyFont="1" applyBorder="1" applyAlignment="1"/>
    <xf numFmtId="0" fontId="0" fillId="0" borderId="5" xfId="0" applyFont="1" applyBorder="1"/>
    <xf numFmtId="0" fontId="3" fillId="0" borderId="5" xfId="0" applyFont="1" applyBorder="1" applyAlignment="1"/>
    <xf numFmtId="0" fontId="3" fillId="0" borderId="0" xfId="0" applyFont="1" applyAlignment="1"/>
    <xf numFmtId="11" fontId="3" fillId="0" borderId="10" xfId="0" applyNumberFormat="1" applyFont="1" applyBorder="1" applyAlignment="1"/>
    <xf numFmtId="11" fontId="3" fillId="0" borderId="5" xfId="0" applyNumberFormat="1" applyFont="1" applyBorder="1" applyAlignment="1"/>
    <xf numFmtId="0" fontId="0" fillId="0" borderId="4" xfId="0" applyFont="1" applyBorder="1" applyAlignment="1"/>
    <xf numFmtId="0" fontId="1" fillId="0" borderId="1" xfId="0" applyFont="1" applyBorder="1" applyAlignment="1"/>
    <xf numFmtId="0" fontId="5" fillId="0" borderId="1" xfId="0" applyFont="1" applyBorder="1" applyAlignment="1"/>
    <xf numFmtId="0" fontId="5" fillId="0" borderId="0" xfId="0" applyFont="1" applyAlignment="1"/>
    <xf numFmtId="0" fontId="3" fillId="0" borderId="12" xfId="0" applyFont="1" applyBorder="1" applyAlignment="1"/>
    <xf numFmtId="0" fontId="3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/>
    <xf numFmtId="11" fontId="3" fillId="0" borderId="7" xfId="0" applyNumberFormat="1" applyFont="1" applyBorder="1" applyAlignment="1"/>
    <xf numFmtId="0" fontId="3" fillId="0" borderId="14" xfId="0" applyFont="1" applyBorder="1" applyAlignment="1"/>
    <xf numFmtId="0" fontId="3" fillId="0" borderId="15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6" xfId="0" applyFont="1" applyBorder="1" applyAlignment="1"/>
    <xf numFmtId="11" fontId="3" fillId="0" borderId="0" xfId="0" applyNumberFormat="1" applyFont="1" applyAlignment="1"/>
    <xf numFmtId="0" fontId="3" fillId="0" borderId="15" xfId="0" applyFont="1" applyBorder="1" applyAlignment="1"/>
    <xf numFmtId="11" fontId="3" fillId="0" borderId="8" xfId="0" applyNumberFormat="1" applyFont="1" applyBorder="1" applyAlignment="1"/>
    <xf numFmtId="0" fontId="1" fillId="0" borderId="2" xfId="0" applyFont="1" applyBorder="1" applyAlignment="1">
      <alignment horizontal="left" vertical="top" wrapText="1"/>
    </xf>
    <xf numFmtId="0" fontId="3" fillId="0" borderId="3" xfId="0" applyFont="1" applyBorder="1"/>
    <xf numFmtId="0" fontId="3" fillId="0" borderId="4" xfId="0" applyFont="1" applyBorder="1"/>
    <xf numFmtId="164" fontId="1" fillId="0" borderId="2" xfId="0" applyNumberFormat="1" applyFont="1" applyBorder="1" applyAlignment="1">
      <alignment horizontal="center"/>
    </xf>
    <xf numFmtId="0" fontId="4" fillId="0" borderId="1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99"/>
  <sheetViews>
    <sheetView workbookViewId="0"/>
  </sheetViews>
  <sheetFormatPr baseColWidth="10" defaultColWidth="14.5" defaultRowHeight="15" customHeight="1" x14ac:dyDescent="0"/>
  <cols>
    <col min="1" max="1" width="13" customWidth="1"/>
    <col min="2" max="2" width="12.6640625" customWidth="1"/>
    <col min="3" max="3" width="11.6640625" customWidth="1"/>
    <col min="4" max="4" width="89.6640625" customWidth="1"/>
    <col min="5" max="28" width="9.1640625" customWidth="1"/>
  </cols>
  <sheetData>
    <row r="1" spans="1:28" ht="14">
      <c r="A1" s="2" t="s">
        <v>0</v>
      </c>
      <c r="B1" s="3"/>
      <c r="C1" s="4"/>
    </row>
    <row r="2" spans="1:28" ht="14">
      <c r="A2" t="s">
        <v>1</v>
      </c>
      <c r="B2" s="3"/>
      <c r="C2" s="4"/>
    </row>
    <row r="3" spans="1:28" ht="15.75" customHeight="1">
      <c r="B3" s="3"/>
      <c r="C3" s="4"/>
      <c r="D3" s="5"/>
    </row>
    <row r="4" spans="1:28" ht="39.75" customHeight="1">
      <c r="A4" s="110" t="s">
        <v>2</v>
      </c>
      <c r="B4" s="111"/>
      <c r="C4" s="111"/>
      <c r="D4" s="112"/>
    </row>
    <row r="5" spans="1:28" ht="14">
      <c r="A5" s="3"/>
      <c r="B5" s="3"/>
      <c r="C5" s="3"/>
      <c r="E5" s="113" t="s">
        <v>3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2"/>
    </row>
    <row r="6" spans="1:28" ht="14">
      <c r="A6" s="3"/>
      <c r="B6" s="3"/>
      <c r="C6" s="3"/>
      <c r="E6" s="113" t="s">
        <v>6</v>
      </c>
      <c r="F6" s="111"/>
      <c r="G6" s="111"/>
      <c r="H6" s="112"/>
      <c r="I6" s="113" t="s">
        <v>8</v>
      </c>
      <c r="J6" s="111"/>
      <c r="K6" s="111"/>
      <c r="L6" s="112"/>
      <c r="M6" s="113" t="s">
        <v>10</v>
      </c>
      <c r="N6" s="111"/>
      <c r="O6" s="111"/>
      <c r="P6" s="112"/>
      <c r="Q6" s="113" t="s">
        <v>11</v>
      </c>
      <c r="R6" s="111"/>
      <c r="S6" s="111"/>
      <c r="T6" s="112"/>
      <c r="U6" s="113" t="s">
        <v>16</v>
      </c>
      <c r="V6" s="111"/>
      <c r="W6" s="111"/>
      <c r="X6" s="112"/>
      <c r="Y6" s="113" t="s">
        <v>17</v>
      </c>
      <c r="Z6" s="111"/>
      <c r="AA6" s="111"/>
      <c r="AB6" s="112"/>
    </row>
    <row r="7" spans="1:28" ht="28">
      <c r="A7" s="12" t="s">
        <v>19</v>
      </c>
      <c r="B7" s="12" t="s">
        <v>20</v>
      </c>
      <c r="C7" s="12" t="s">
        <v>21</v>
      </c>
      <c r="D7" s="10" t="s">
        <v>22</v>
      </c>
      <c r="E7" s="15" t="s">
        <v>23</v>
      </c>
      <c r="F7" s="17" t="s">
        <v>26</v>
      </c>
      <c r="G7" s="17" t="s">
        <v>30</v>
      </c>
      <c r="H7" s="19" t="s">
        <v>31</v>
      </c>
      <c r="I7" s="15" t="s">
        <v>23</v>
      </c>
      <c r="J7" s="17" t="s">
        <v>26</v>
      </c>
      <c r="K7" s="17" t="s">
        <v>30</v>
      </c>
      <c r="L7" s="19" t="s">
        <v>31</v>
      </c>
      <c r="M7" s="15" t="s">
        <v>23</v>
      </c>
      <c r="N7" s="17" t="s">
        <v>26</v>
      </c>
      <c r="O7" s="17" t="s">
        <v>30</v>
      </c>
      <c r="P7" s="19" t="s">
        <v>31</v>
      </c>
      <c r="Q7" s="15" t="s">
        <v>23</v>
      </c>
      <c r="R7" s="17" t="s">
        <v>26</v>
      </c>
      <c r="S7" s="17" t="s">
        <v>30</v>
      </c>
      <c r="T7" s="19" t="s">
        <v>31</v>
      </c>
      <c r="U7" s="15" t="s">
        <v>23</v>
      </c>
      <c r="V7" s="17" t="s">
        <v>26</v>
      </c>
      <c r="W7" s="17" t="s">
        <v>30</v>
      </c>
      <c r="X7" s="19" t="s">
        <v>31</v>
      </c>
      <c r="Y7" s="15" t="s">
        <v>23</v>
      </c>
      <c r="Z7" s="17" t="s">
        <v>26</v>
      </c>
      <c r="AA7" s="17" t="s">
        <v>30</v>
      </c>
      <c r="AB7" s="21" t="s">
        <v>31</v>
      </c>
    </row>
    <row r="8" spans="1:28" ht="14">
      <c r="A8" s="23" t="s">
        <v>33</v>
      </c>
      <c r="B8" s="23">
        <v>5.8665399999999996</v>
      </c>
      <c r="C8" s="23">
        <v>0</v>
      </c>
      <c r="D8" s="25" t="s">
        <v>34</v>
      </c>
      <c r="E8" s="27">
        <v>29.2896</v>
      </c>
      <c r="F8" s="29">
        <v>28.889399999999998</v>
      </c>
      <c r="G8" s="29">
        <v>28.843299999999999</v>
      </c>
      <c r="H8" s="31">
        <v>27.198</v>
      </c>
      <c r="I8" s="27">
        <v>31.869</v>
      </c>
      <c r="J8" s="29">
        <v>32.835099999999997</v>
      </c>
      <c r="K8" s="29">
        <v>33.255499999999998</v>
      </c>
      <c r="L8" s="31">
        <v>32.926000000000002</v>
      </c>
      <c r="M8" s="27">
        <v>33.037100000000002</v>
      </c>
      <c r="N8" s="29">
        <v>32.611699999999999</v>
      </c>
      <c r="O8" s="29">
        <v>32.496000000000002</v>
      </c>
      <c r="P8" s="31">
        <v>32.465000000000003</v>
      </c>
      <c r="Q8" s="27">
        <v>30.6524</v>
      </c>
      <c r="R8" s="29">
        <v>32.195900000000002</v>
      </c>
      <c r="S8" s="29">
        <v>31.779399999999999</v>
      </c>
      <c r="T8" s="31">
        <v>30.628499999999999</v>
      </c>
      <c r="U8" s="27">
        <v>32.096400000000003</v>
      </c>
      <c r="V8" s="29">
        <v>31.305199999999999</v>
      </c>
      <c r="W8" s="29">
        <v>31.059000000000001</v>
      </c>
      <c r="X8" s="31">
        <v>31.371500000000001</v>
      </c>
      <c r="Y8" s="27">
        <v>23.979600000000001</v>
      </c>
      <c r="Z8" s="29">
        <v>28.272300000000001</v>
      </c>
      <c r="AA8" s="29">
        <v>27.322099999999999</v>
      </c>
      <c r="AB8" s="31">
        <v>28.7514</v>
      </c>
    </row>
    <row r="9" spans="1:28" ht="14">
      <c r="A9" s="23" t="s">
        <v>33</v>
      </c>
      <c r="B9" s="23">
        <v>4.1217100000000002</v>
      </c>
      <c r="C9" s="23">
        <v>0</v>
      </c>
      <c r="D9" s="25" t="s">
        <v>35</v>
      </c>
      <c r="E9" s="27">
        <v>31.374600000000001</v>
      </c>
      <c r="F9" s="29">
        <v>30.339400000000001</v>
      </c>
      <c r="G9" s="29">
        <v>30.119399999999999</v>
      </c>
      <c r="H9" s="31">
        <v>29.344000000000001</v>
      </c>
      <c r="I9" s="27">
        <v>32.213999999999999</v>
      </c>
      <c r="J9" s="29">
        <v>33.665999999999997</v>
      </c>
      <c r="K9" s="29">
        <v>34.316299999999998</v>
      </c>
      <c r="L9" s="31">
        <v>33.9024</v>
      </c>
      <c r="M9" s="27">
        <v>35.678699999999999</v>
      </c>
      <c r="N9" s="29">
        <v>33.958399999999997</v>
      </c>
      <c r="O9" s="29">
        <v>34.083399999999997</v>
      </c>
      <c r="P9" s="31">
        <v>33.4754</v>
      </c>
      <c r="Q9" s="27">
        <v>33.107399999999998</v>
      </c>
      <c r="R9" s="29">
        <v>34.020299999999999</v>
      </c>
      <c r="S9" s="29">
        <v>33.467599999999997</v>
      </c>
      <c r="T9" s="31">
        <v>32.979500000000002</v>
      </c>
      <c r="U9" s="27">
        <v>33.475000000000001</v>
      </c>
      <c r="V9" s="29">
        <v>32.894100000000002</v>
      </c>
      <c r="W9" s="29">
        <v>33.028300000000002</v>
      </c>
      <c r="X9" s="31">
        <v>33.738100000000003</v>
      </c>
      <c r="Y9" s="27">
        <v>34.386800000000001</v>
      </c>
      <c r="Z9" s="29">
        <v>33.539900000000003</v>
      </c>
      <c r="AA9" s="29">
        <v>32.765599999999999</v>
      </c>
      <c r="AB9" s="31">
        <v>31.487500000000001</v>
      </c>
    </row>
    <row r="10" spans="1:28" ht="14">
      <c r="A10" s="23" t="s">
        <v>33</v>
      </c>
      <c r="B10" s="23">
        <v>8.2849199999999996</v>
      </c>
      <c r="C10" s="23">
        <v>0</v>
      </c>
      <c r="D10" s="25" t="s">
        <v>38</v>
      </c>
      <c r="E10" s="27">
        <v>24.584099999999999</v>
      </c>
      <c r="F10" s="29">
        <v>24.733499999999999</v>
      </c>
      <c r="G10" s="29">
        <v>24.229399999999998</v>
      </c>
      <c r="H10" s="31">
        <v>23.645700000000001</v>
      </c>
      <c r="I10" s="27">
        <v>29.468599999999999</v>
      </c>
      <c r="J10" s="29">
        <v>32.6691</v>
      </c>
      <c r="K10" s="29">
        <v>32.225099999999998</v>
      </c>
      <c r="L10" s="31">
        <v>32.914299999999997</v>
      </c>
      <c r="M10" s="27">
        <v>33.756399999999999</v>
      </c>
      <c r="N10" s="29">
        <v>31.637499999999999</v>
      </c>
      <c r="O10" s="29">
        <v>32.389899999999997</v>
      </c>
      <c r="P10" s="31">
        <v>31.1922</v>
      </c>
      <c r="Q10" s="27">
        <v>30.239100000000001</v>
      </c>
      <c r="R10" s="29">
        <v>31.272099999999998</v>
      </c>
      <c r="S10" s="29">
        <v>31.761800000000001</v>
      </c>
      <c r="T10" s="31">
        <v>30.5581</v>
      </c>
      <c r="U10" s="27">
        <v>32.079799999999999</v>
      </c>
      <c r="V10" s="29">
        <v>30.568200000000001</v>
      </c>
      <c r="W10" s="29">
        <v>30.7668</v>
      </c>
      <c r="X10" s="31">
        <v>31.857700000000001</v>
      </c>
      <c r="Y10" s="27">
        <v>30.483000000000001</v>
      </c>
      <c r="Z10" s="29">
        <v>29.099900000000002</v>
      </c>
      <c r="AA10" s="29">
        <v>29.619399999999999</v>
      </c>
      <c r="AB10" s="31">
        <v>29.739100000000001</v>
      </c>
    </row>
    <row r="11" spans="1:28" ht="14">
      <c r="A11" s="23" t="s">
        <v>33</v>
      </c>
      <c r="B11" s="23">
        <v>1.8492900000000001</v>
      </c>
      <c r="C11" s="23">
        <v>9.92E-3</v>
      </c>
      <c r="D11" s="25" t="s">
        <v>41</v>
      </c>
      <c r="E11" s="27">
        <v>33.4816</v>
      </c>
      <c r="F11" s="29">
        <v>34.141300000000001</v>
      </c>
      <c r="G11" s="29">
        <v>34.197600000000001</v>
      </c>
      <c r="H11" s="31">
        <v>32.662500000000001</v>
      </c>
      <c r="I11" s="27">
        <v>33.3538</v>
      </c>
      <c r="J11" s="29">
        <v>33.562100000000001</v>
      </c>
      <c r="K11" s="29">
        <v>34.507300000000001</v>
      </c>
      <c r="L11" s="31">
        <v>34.132199999999997</v>
      </c>
      <c r="M11" s="27">
        <v>33.723100000000002</v>
      </c>
      <c r="N11" s="29">
        <v>33.957099999999997</v>
      </c>
      <c r="O11" s="29">
        <v>33.7896</v>
      </c>
      <c r="P11" s="31">
        <v>33.494399999999999</v>
      </c>
      <c r="Q11" s="27">
        <v>31.845300000000002</v>
      </c>
      <c r="R11" s="29">
        <v>32.7941</v>
      </c>
      <c r="S11" s="29">
        <v>33.336799999999997</v>
      </c>
      <c r="T11" s="31">
        <v>32.432899999999997</v>
      </c>
      <c r="U11" s="27">
        <v>34.329599999999999</v>
      </c>
      <c r="V11" s="29">
        <v>33.011200000000002</v>
      </c>
      <c r="W11" s="29">
        <v>32.202500000000001</v>
      </c>
      <c r="X11" s="31">
        <v>33.438400000000001</v>
      </c>
      <c r="Y11" s="27">
        <v>32.6297</v>
      </c>
      <c r="Z11" s="29">
        <v>32.921399999999998</v>
      </c>
      <c r="AA11" s="29">
        <v>32.072699999999998</v>
      </c>
      <c r="AB11" s="31">
        <v>32.454599999999999</v>
      </c>
    </row>
    <row r="12" spans="1:28" ht="14">
      <c r="A12" s="23" t="s">
        <v>33</v>
      </c>
      <c r="B12" s="23">
        <v>2.5890599999999999</v>
      </c>
      <c r="C12" s="23">
        <v>2.1621600000000002E-3</v>
      </c>
      <c r="D12" s="25" t="s">
        <v>45</v>
      </c>
      <c r="E12" s="27">
        <v>25.172999999999998</v>
      </c>
      <c r="F12" s="29">
        <v>24.660299999999999</v>
      </c>
      <c r="G12" s="29">
        <v>25.495899999999999</v>
      </c>
      <c r="H12" s="31">
        <v>25.822700000000001</v>
      </c>
      <c r="I12" s="27">
        <v>26.681999999999999</v>
      </c>
      <c r="J12" s="29">
        <v>25.465199999999999</v>
      </c>
      <c r="K12" s="29">
        <v>27.676300000000001</v>
      </c>
      <c r="L12" s="31">
        <v>24.225300000000001</v>
      </c>
      <c r="M12" s="27">
        <v>29.837900000000001</v>
      </c>
      <c r="N12" s="29">
        <v>28.5595</v>
      </c>
      <c r="O12" s="29">
        <v>27.956499999999998</v>
      </c>
      <c r="P12" s="31">
        <v>28.923100000000002</v>
      </c>
      <c r="Q12" s="27">
        <v>26.923999999999999</v>
      </c>
      <c r="R12" s="29">
        <v>29.424499999999998</v>
      </c>
      <c r="S12" s="29">
        <v>24.421500000000002</v>
      </c>
      <c r="T12" s="31">
        <v>24.2288</v>
      </c>
      <c r="U12" s="27">
        <v>24.333100000000002</v>
      </c>
      <c r="V12" s="29">
        <v>24.5091</v>
      </c>
      <c r="W12" s="29">
        <v>23.677700000000002</v>
      </c>
      <c r="X12" s="31">
        <v>23.8779</v>
      </c>
      <c r="Y12" s="27">
        <v>26.887599999999999</v>
      </c>
      <c r="Z12" s="29">
        <v>26.035399999999999</v>
      </c>
      <c r="AA12" s="29">
        <v>25.1126</v>
      </c>
      <c r="AB12" s="31">
        <v>24.461099999999998</v>
      </c>
    </row>
    <row r="13" spans="1:28" ht="14">
      <c r="A13" s="23" t="s">
        <v>33</v>
      </c>
      <c r="B13" s="23">
        <v>1.17804</v>
      </c>
      <c r="C13" s="23">
        <v>3.6972999999999999E-2</v>
      </c>
      <c r="D13" s="25" t="s">
        <v>47</v>
      </c>
      <c r="E13" s="27">
        <v>25.7727</v>
      </c>
      <c r="F13" s="29">
        <v>30.110199999999999</v>
      </c>
      <c r="G13" s="29">
        <v>25.148499999999999</v>
      </c>
      <c r="H13" s="31">
        <v>29.061800000000002</v>
      </c>
      <c r="I13" s="27">
        <v>27.402699999999999</v>
      </c>
      <c r="J13" s="29">
        <v>27.7334</v>
      </c>
      <c r="K13" s="29">
        <v>28.324400000000001</v>
      </c>
      <c r="L13" s="31">
        <v>25.025400000000001</v>
      </c>
      <c r="M13" s="27">
        <v>25.4451</v>
      </c>
      <c r="N13" s="29">
        <v>24.101299999999998</v>
      </c>
      <c r="O13" s="29">
        <v>26.0246</v>
      </c>
      <c r="P13" s="31">
        <v>26.1493</v>
      </c>
      <c r="Q13" s="27">
        <v>28.924700000000001</v>
      </c>
      <c r="R13" s="29">
        <v>24.710899999999999</v>
      </c>
      <c r="S13" s="29">
        <v>29.233499999999999</v>
      </c>
      <c r="T13" s="31">
        <v>27.5928</v>
      </c>
      <c r="U13" s="27">
        <v>27.7515</v>
      </c>
      <c r="V13" s="29">
        <v>27.418299999999999</v>
      </c>
      <c r="W13" s="29">
        <v>24.071000000000002</v>
      </c>
      <c r="X13" s="31">
        <v>24.1814</v>
      </c>
      <c r="Y13" s="27">
        <v>24.2944</v>
      </c>
      <c r="Z13" s="29">
        <v>24.039000000000001</v>
      </c>
      <c r="AA13" s="29">
        <v>24.113299999999999</v>
      </c>
      <c r="AB13" s="31">
        <v>24.528199999999998</v>
      </c>
    </row>
    <row r="14" spans="1:28" ht="14">
      <c r="A14" s="23" t="s">
        <v>33</v>
      </c>
      <c r="B14" s="23">
        <v>3.5664799999999999</v>
      </c>
      <c r="C14" s="23">
        <v>5.7142900000000003E-4</v>
      </c>
      <c r="D14" s="25" t="s">
        <v>51</v>
      </c>
      <c r="E14" s="27">
        <v>34.348399999999998</v>
      </c>
      <c r="F14" s="29">
        <v>35.6751</v>
      </c>
      <c r="G14" s="29">
        <v>35.134399999999999</v>
      </c>
      <c r="H14" s="31">
        <v>34.7211</v>
      </c>
      <c r="I14" s="27">
        <v>34.616799999999998</v>
      </c>
      <c r="J14" s="29">
        <v>34.701900000000002</v>
      </c>
      <c r="K14" s="29">
        <v>35.326799999999999</v>
      </c>
      <c r="L14" s="31">
        <v>35.0901</v>
      </c>
      <c r="M14" s="27">
        <v>35.920200000000001</v>
      </c>
      <c r="N14" s="29">
        <v>35.697200000000002</v>
      </c>
      <c r="O14" s="29">
        <v>35.549399999999999</v>
      </c>
      <c r="P14" s="31">
        <v>36.293700000000001</v>
      </c>
      <c r="Q14" s="27">
        <v>35.518500000000003</v>
      </c>
      <c r="R14" s="29">
        <v>35.934199999999997</v>
      </c>
      <c r="S14" s="29">
        <v>36.8598</v>
      </c>
      <c r="T14" s="31">
        <v>36.568399999999997</v>
      </c>
      <c r="U14" s="27">
        <v>36.621299999999998</v>
      </c>
      <c r="V14" s="29">
        <v>35.503399999999999</v>
      </c>
      <c r="W14" s="29">
        <v>36.163499999999999</v>
      </c>
      <c r="X14" s="31">
        <v>36.450699999999998</v>
      </c>
      <c r="Y14" s="27">
        <v>34.944099999999999</v>
      </c>
      <c r="Z14" s="29">
        <v>34.620899999999999</v>
      </c>
      <c r="AA14" s="29">
        <v>34.850299999999997</v>
      </c>
      <c r="AB14" s="31">
        <v>33.657400000000003</v>
      </c>
    </row>
    <row r="15" spans="1:28" ht="14">
      <c r="A15" s="23" t="s">
        <v>33</v>
      </c>
      <c r="B15" s="23">
        <v>1.8828199999999999</v>
      </c>
      <c r="C15" s="23">
        <v>9.8723400000000003E-3</v>
      </c>
      <c r="D15" s="25" t="s">
        <v>55</v>
      </c>
      <c r="E15" s="27">
        <v>30.464700000000001</v>
      </c>
      <c r="F15" s="29">
        <v>29.657900000000001</v>
      </c>
      <c r="G15" s="29">
        <v>29.643899999999999</v>
      </c>
      <c r="H15" s="31">
        <v>28.936399999999999</v>
      </c>
      <c r="I15" s="27">
        <v>29.468299999999999</v>
      </c>
      <c r="J15" s="29">
        <v>28.576499999999999</v>
      </c>
      <c r="K15" s="29">
        <v>29.485900000000001</v>
      </c>
      <c r="L15" s="31">
        <v>29.1934</v>
      </c>
      <c r="M15" s="27">
        <v>29.298999999999999</v>
      </c>
      <c r="N15" s="29">
        <v>28.830400000000001</v>
      </c>
      <c r="O15" s="29">
        <v>28.147300000000001</v>
      </c>
      <c r="P15" s="31">
        <v>28.877600000000001</v>
      </c>
      <c r="Q15" s="27">
        <v>27.0457</v>
      </c>
      <c r="R15" s="29">
        <v>28.9009</v>
      </c>
      <c r="S15" s="29">
        <v>27.991099999999999</v>
      </c>
      <c r="T15" s="31">
        <v>28.379200000000001</v>
      </c>
      <c r="U15" s="27">
        <v>28.919499999999999</v>
      </c>
      <c r="V15" s="29">
        <v>28.572900000000001</v>
      </c>
      <c r="W15" s="29">
        <v>28.8096</v>
      </c>
      <c r="X15" s="31">
        <v>29.099799999999998</v>
      </c>
      <c r="Y15" s="27">
        <v>28.771699999999999</v>
      </c>
      <c r="Z15" s="29">
        <v>29.375900000000001</v>
      </c>
      <c r="AA15" s="29">
        <v>29.313700000000001</v>
      </c>
      <c r="AB15" s="31">
        <v>28.464300000000001</v>
      </c>
    </row>
    <row r="16" spans="1:28" ht="14">
      <c r="A16" s="23" t="s">
        <v>33</v>
      </c>
      <c r="B16" s="23">
        <v>2.97051</v>
      </c>
      <c r="C16" s="23">
        <v>1.67742E-3</v>
      </c>
      <c r="D16" s="25" t="s">
        <v>58</v>
      </c>
      <c r="E16" s="27">
        <v>28.5031</v>
      </c>
      <c r="F16" s="29">
        <v>28.5884</v>
      </c>
      <c r="G16" s="29">
        <v>28.2743</v>
      </c>
      <c r="H16" s="31">
        <v>27.6145</v>
      </c>
      <c r="I16" s="27">
        <v>27.680399999999999</v>
      </c>
      <c r="J16" s="29">
        <v>28.038799999999998</v>
      </c>
      <c r="K16" s="29">
        <v>29.167300000000001</v>
      </c>
      <c r="L16" s="31">
        <v>28.6981</v>
      </c>
      <c r="M16" s="27">
        <v>28.401499999999999</v>
      </c>
      <c r="N16" s="29">
        <v>27.753299999999999</v>
      </c>
      <c r="O16" s="29">
        <v>27.883299999999998</v>
      </c>
      <c r="P16" s="31">
        <v>28.0885</v>
      </c>
      <c r="Q16" s="27">
        <v>23.5335</v>
      </c>
      <c r="R16" s="29">
        <v>28.0273</v>
      </c>
      <c r="S16" s="29">
        <v>24.769200000000001</v>
      </c>
      <c r="T16" s="31">
        <v>23.732700000000001</v>
      </c>
      <c r="U16" s="27">
        <v>27.646599999999999</v>
      </c>
      <c r="V16" s="29">
        <v>27.485499999999998</v>
      </c>
      <c r="W16" s="29">
        <v>26.055499999999999</v>
      </c>
      <c r="X16" s="31">
        <v>25.0657</v>
      </c>
      <c r="Y16" s="27">
        <v>28.4955</v>
      </c>
      <c r="Z16" s="29">
        <v>27.686</v>
      </c>
      <c r="AA16" s="29">
        <v>28.758299999999998</v>
      </c>
      <c r="AB16" s="31">
        <v>28.796299999999999</v>
      </c>
    </row>
    <row r="17" spans="1:28" ht="14">
      <c r="A17" s="23" t="s">
        <v>33</v>
      </c>
      <c r="B17" s="23">
        <v>3.3348</v>
      </c>
      <c r="C17" s="23">
        <v>1.18519E-3</v>
      </c>
      <c r="D17" s="25" t="s">
        <v>65</v>
      </c>
      <c r="E17" s="27">
        <v>31.977</v>
      </c>
      <c r="F17" s="29">
        <v>32.061599999999999</v>
      </c>
      <c r="G17" s="29">
        <v>32.431800000000003</v>
      </c>
      <c r="H17" s="31">
        <v>31.705300000000001</v>
      </c>
      <c r="I17" s="27">
        <v>31.0123</v>
      </c>
      <c r="J17" s="29">
        <v>30.3888</v>
      </c>
      <c r="K17" s="29">
        <v>32.136099999999999</v>
      </c>
      <c r="L17" s="31">
        <v>31.819500000000001</v>
      </c>
      <c r="M17" s="27">
        <v>31.217300000000002</v>
      </c>
      <c r="N17" s="29">
        <v>31.193899999999999</v>
      </c>
      <c r="O17" s="29">
        <v>30.479099999999999</v>
      </c>
      <c r="P17" s="31">
        <v>30.890599999999999</v>
      </c>
      <c r="Q17" s="27">
        <v>29.3019</v>
      </c>
      <c r="R17" s="29">
        <v>30.741800000000001</v>
      </c>
      <c r="S17" s="29">
        <v>30.403400000000001</v>
      </c>
      <c r="T17" s="31">
        <v>30.1404</v>
      </c>
      <c r="U17" s="27">
        <v>30.366399999999999</v>
      </c>
      <c r="V17" s="29">
        <v>30.396999999999998</v>
      </c>
      <c r="W17" s="29">
        <v>29.842600000000001</v>
      </c>
      <c r="X17" s="31">
        <v>29.9693</v>
      </c>
      <c r="Y17" s="27">
        <v>30.727900000000002</v>
      </c>
      <c r="Z17" s="29">
        <v>31.25</v>
      </c>
      <c r="AA17" s="29">
        <v>30.706800000000001</v>
      </c>
      <c r="AB17" s="31">
        <v>29.766999999999999</v>
      </c>
    </row>
    <row r="18" spans="1:28" ht="14">
      <c r="A18" s="23" t="s">
        <v>33</v>
      </c>
      <c r="B18" s="23">
        <v>4.4017999999999997</v>
      </c>
      <c r="C18" s="23">
        <v>0</v>
      </c>
      <c r="D18" s="25" t="s">
        <v>72</v>
      </c>
      <c r="E18" s="27">
        <v>24.420500000000001</v>
      </c>
      <c r="F18" s="29">
        <v>24.592700000000001</v>
      </c>
      <c r="G18" s="29">
        <v>24.190899999999999</v>
      </c>
      <c r="H18" s="31">
        <v>24.7013</v>
      </c>
      <c r="I18" s="27">
        <v>24.4727</v>
      </c>
      <c r="J18" s="29">
        <v>23.739599999999999</v>
      </c>
      <c r="K18" s="29">
        <v>24.067799999999998</v>
      </c>
      <c r="L18" s="31">
        <v>24.671099999999999</v>
      </c>
      <c r="M18" s="27">
        <v>24.476099999999999</v>
      </c>
      <c r="N18" s="29">
        <v>24.535599999999999</v>
      </c>
      <c r="O18" s="29">
        <v>27.1846</v>
      </c>
      <c r="P18" s="31">
        <v>24.5335</v>
      </c>
      <c r="Q18" s="27">
        <v>26.4603</v>
      </c>
      <c r="R18" s="29">
        <v>29.305299999999999</v>
      </c>
      <c r="S18" s="29">
        <v>26.960799999999999</v>
      </c>
      <c r="T18" s="31">
        <v>26.338899999999999</v>
      </c>
      <c r="U18" s="27">
        <v>28.421800000000001</v>
      </c>
      <c r="V18" s="29">
        <v>27.427</v>
      </c>
      <c r="W18" s="29">
        <v>26.392900000000001</v>
      </c>
      <c r="X18" s="31">
        <v>26.944199999999999</v>
      </c>
      <c r="Y18" s="27">
        <v>23.8751</v>
      </c>
      <c r="Z18" s="29">
        <v>23.7744</v>
      </c>
      <c r="AA18" s="29">
        <v>24.337900000000001</v>
      </c>
      <c r="AB18" s="31">
        <v>23.718399999999999</v>
      </c>
    </row>
    <row r="19" spans="1:28" ht="14">
      <c r="A19" s="23" t="s">
        <v>33</v>
      </c>
      <c r="B19" s="23">
        <v>7.5356699999999996</v>
      </c>
      <c r="C19" s="23">
        <v>0</v>
      </c>
      <c r="D19" s="25" t="s">
        <v>76</v>
      </c>
      <c r="E19" s="27">
        <v>26.953800000000001</v>
      </c>
      <c r="F19" s="29">
        <v>27.258500000000002</v>
      </c>
      <c r="G19" s="29">
        <v>26.6889</v>
      </c>
      <c r="H19" s="31">
        <v>27.003699999999998</v>
      </c>
      <c r="I19" s="27">
        <v>26.121400000000001</v>
      </c>
      <c r="J19" s="29">
        <v>26.3262</v>
      </c>
      <c r="K19" s="29">
        <v>27.7774</v>
      </c>
      <c r="L19" s="31">
        <v>25.631399999999999</v>
      </c>
      <c r="M19" s="27">
        <v>28.679400000000001</v>
      </c>
      <c r="N19" s="29">
        <v>29.168399999999998</v>
      </c>
      <c r="O19" s="29">
        <v>30.0215</v>
      </c>
      <c r="P19" s="31">
        <v>28.271999999999998</v>
      </c>
      <c r="Q19" s="27">
        <v>30.804600000000001</v>
      </c>
      <c r="R19" s="29">
        <v>31.9161</v>
      </c>
      <c r="S19" s="29">
        <v>30.96</v>
      </c>
      <c r="T19" s="31">
        <v>30.236799999999999</v>
      </c>
      <c r="U19" s="27">
        <v>31.4208</v>
      </c>
      <c r="V19" s="29">
        <v>31.364899999999999</v>
      </c>
      <c r="W19" s="29">
        <v>29.430399999999999</v>
      </c>
      <c r="X19" s="31">
        <v>31.1797</v>
      </c>
      <c r="Y19" s="27">
        <v>27.636399999999998</v>
      </c>
      <c r="Z19" s="29">
        <v>27.702500000000001</v>
      </c>
      <c r="AA19" s="29">
        <v>27.119900000000001</v>
      </c>
      <c r="AB19" s="31">
        <v>27.7791</v>
      </c>
    </row>
    <row r="20" spans="1:28" ht="15.75" customHeight="1">
      <c r="A20" s="23" t="s">
        <v>33</v>
      </c>
      <c r="B20" s="23">
        <v>1.6183700000000001</v>
      </c>
      <c r="C20" s="23">
        <v>1.6872700000000001E-2</v>
      </c>
      <c r="D20" s="25" t="s">
        <v>80</v>
      </c>
      <c r="E20" s="27">
        <v>25.838699999999999</v>
      </c>
      <c r="F20" s="29">
        <v>25.228300000000001</v>
      </c>
      <c r="G20" s="29">
        <v>24.379300000000001</v>
      </c>
      <c r="H20" s="31">
        <v>24.045400000000001</v>
      </c>
      <c r="I20" s="27">
        <v>24.067</v>
      </c>
      <c r="J20" s="29">
        <v>24.081199999999999</v>
      </c>
      <c r="K20" s="29">
        <v>24.703700000000001</v>
      </c>
      <c r="L20" s="31">
        <v>24.521599999999999</v>
      </c>
      <c r="M20" s="27">
        <v>25.406700000000001</v>
      </c>
      <c r="N20" s="29">
        <v>23.973099999999999</v>
      </c>
      <c r="O20" s="29">
        <v>25.693200000000001</v>
      </c>
      <c r="P20" s="31">
        <v>25.654800000000002</v>
      </c>
      <c r="Q20" s="27">
        <v>25.366199999999999</v>
      </c>
      <c r="R20" s="29">
        <v>27.8367</v>
      </c>
      <c r="S20" s="29">
        <v>25.3428</v>
      </c>
      <c r="T20" s="31">
        <v>25.7636</v>
      </c>
      <c r="U20" s="27">
        <v>24.254300000000001</v>
      </c>
      <c r="V20" s="29">
        <v>24.521100000000001</v>
      </c>
      <c r="W20" s="29">
        <v>24.150200000000002</v>
      </c>
      <c r="X20" s="31">
        <v>24.5151</v>
      </c>
      <c r="Y20" s="27">
        <v>23.960999999999999</v>
      </c>
      <c r="Z20" s="29">
        <v>25.285399999999999</v>
      </c>
      <c r="AA20" s="29">
        <v>24.3157</v>
      </c>
      <c r="AB20" s="31">
        <v>24.039400000000001</v>
      </c>
    </row>
    <row r="21" spans="1:28" ht="15.75" customHeight="1">
      <c r="A21" s="23" t="s">
        <v>33</v>
      </c>
      <c r="B21" s="23">
        <v>2.9735399999999998</v>
      </c>
      <c r="C21" s="23">
        <v>1.7333299999999999E-3</v>
      </c>
      <c r="D21" s="25" t="s">
        <v>84</v>
      </c>
      <c r="E21" s="27">
        <v>31.5153</v>
      </c>
      <c r="F21" s="29">
        <v>32.495699999999999</v>
      </c>
      <c r="G21" s="29">
        <v>33.828499999999998</v>
      </c>
      <c r="H21" s="31">
        <v>33.798200000000001</v>
      </c>
      <c r="I21" s="27">
        <v>33.827500000000001</v>
      </c>
      <c r="J21" s="29">
        <v>34.840400000000002</v>
      </c>
      <c r="K21" s="29">
        <v>33.300600000000003</v>
      </c>
      <c r="L21" s="31">
        <v>35.545299999999997</v>
      </c>
      <c r="M21" s="27">
        <v>35.921199999999999</v>
      </c>
      <c r="N21" s="29">
        <v>35.707599999999999</v>
      </c>
      <c r="O21" s="29">
        <v>35.512700000000002</v>
      </c>
      <c r="P21" s="31">
        <v>34.741100000000003</v>
      </c>
      <c r="Q21" s="27">
        <v>35.3078</v>
      </c>
      <c r="R21" s="29">
        <v>34.6081</v>
      </c>
      <c r="S21" s="29">
        <v>35.216200000000001</v>
      </c>
      <c r="T21" s="31">
        <v>35.517899999999997</v>
      </c>
      <c r="U21" s="27">
        <v>34.902700000000003</v>
      </c>
      <c r="V21" s="29">
        <v>34.893900000000002</v>
      </c>
      <c r="W21" s="29">
        <v>34.732500000000002</v>
      </c>
      <c r="X21" s="31">
        <v>35.5837</v>
      </c>
      <c r="Y21" s="27">
        <v>36.3476</v>
      </c>
      <c r="Z21" s="29">
        <v>34.889400000000002</v>
      </c>
      <c r="AA21" s="29">
        <v>34.923200000000001</v>
      </c>
      <c r="AB21" s="31">
        <v>35.169600000000003</v>
      </c>
    </row>
    <row r="22" spans="1:28" ht="15.75" customHeight="1">
      <c r="A22" s="23" t="s">
        <v>33</v>
      </c>
      <c r="B22" s="23">
        <v>1.2983899999999999</v>
      </c>
      <c r="C22" s="23">
        <v>2.8521700000000001E-2</v>
      </c>
      <c r="D22" s="25" t="s">
        <v>89</v>
      </c>
      <c r="E22" s="27">
        <v>33.860300000000002</v>
      </c>
      <c r="F22" s="29">
        <v>34.135100000000001</v>
      </c>
      <c r="G22" s="29">
        <v>33.387300000000003</v>
      </c>
      <c r="H22" s="31">
        <v>32.790999999999997</v>
      </c>
      <c r="I22" s="27">
        <v>33.514800000000001</v>
      </c>
      <c r="J22" s="29">
        <v>32.915100000000002</v>
      </c>
      <c r="K22" s="29">
        <v>34.090299999999999</v>
      </c>
      <c r="L22" s="31">
        <v>33.627600000000001</v>
      </c>
      <c r="M22" s="27">
        <v>33.430199999999999</v>
      </c>
      <c r="N22" s="29">
        <v>32.728400000000001</v>
      </c>
      <c r="O22" s="29">
        <v>32.421799999999998</v>
      </c>
      <c r="P22" s="31">
        <v>33.991399999999999</v>
      </c>
      <c r="Q22" s="27">
        <v>31.186199999999999</v>
      </c>
      <c r="R22" s="29">
        <v>33.190800000000003</v>
      </c>
      <c r="S22" s="29">
        <v>32.453899999999997</v>
      </c>
      <c r="T22" s="31">
        <v>32.421799999999998</v>
      </c>
      <c r="U22" s="27">
        <v>33.077399999999997</v>
      </c>
      <c r="V22" s="29">
        <v>31.617100000000001</v>
      </c>
      <c r="W22" s="29">
        <v>32.062899999999999</v>
      </c>
      <c r="X22" s="31">
        <v>32.859400000000001</v>
      </c>
      <c r="Y22" s="27">
        <v>33.043300000000002</v>
      </c>
      <c r="Z22" s="29">
        <v>32.889899999999997</v>
      </c>
      <c r="AA22" s="29">
        <v>33.2363</v>
      </c>
      <c r="AB22" s="31">
        <v>31.996500000000001</v>
      </c>
    </row>
    <row r="23" spans="1:28" ht="15.75" customHeight="1">
      <c r="A23" s="23" t="s">
        <v>33</v>
      </c>
      <c r="B23" s="23">
        <v>6.3192700000000004</v>
      </c>
      <c r="C23" s="23">
        <v>0</v>
      </c>
      <c r="D23" s="25" t="s">
        <v>86</v>
      </c>
      <c r="E23" s="27">
        <v>29.3443</v>
      </c>
      <c r="F23" s="29">
        <v>28.349299999999999</v>
      </c>
      <c r="G23" s="29">
        <v>24.7822</v>
      </c>
      <c r="H23" s="31">
        <v>24.261299999999999</v>
      </c>
      <c r="I23" s="27">
        <v>24.875599999999999</v>
      </c>
      <c r="J23" s="29">
        <v>25.321400000000001</v>
      </c>
      <c r="K23" s="29">
        <v>28.050799999999999</v>
      </c>
      <c r="L23" s="31">
        <v>24.234100000000002</v>
      </c>
      <c r="M23" s="27">
        <v>35.6877</v>
      </c>
      <c r="N23" s="29">
        <v>34.306699999999999</v>
      </c>
      <c r="O23" s="29">
        <v>33.996600000000001</v>
      </c>
      <c r="P23" s="31">
        <v>34.099499999999999</v>
      </c>
      <c r="Q23" s="27">
        <v>31.863299999999999</v>
      </c>
      <c r="R23" s="29">
        <v>35.597900000000003</v>
      </c>
      <c r="S23" s="29">
        <v>33.935899999999997</v>
      </c>
      <c r="T23" s="31">
        <v>32.988199999999999</v>
      </c>
      <c r="U23" s="27">
        <v>31.5486</v>
      </c>
      <c r="V23" s="29">
        <v>29.6248</v>
      </c>
      <c r="W23" s="29">
        <v>26.972899999999999</v>
      </c>
      <c r="X23" s="31">
        <v>28.349599999999999</v>
      </c>
      <c r="Y23" s="27">
        <v>26.764800000000001</v>
      </c>
      <c r="Z23" s="29">
        <v>26.947900000000001</v>
      </c>
      <c r="AA23" s="29">
        <v>26.1706</v>
      </c>
      <c r="AB23" s="31">
        <v>25.750800000000002</v>
      </c>
    </row>
    <row r="24" spans="1:28" ht="15.75" customHeight="1">
      <c r="A24" s="23" t="s">
        <v>33</v>
      </c>
      <c r="B24" s="23">
        <v>1.5456300000000001</v>
      </c>
      <c r="C24" s="23">
        <v>1.9228100000000001E-2</v>
      </c>
      <c r="D24" s="25" t="s">
        <v>96</v>
      </c>
      <c r="E24" s="27">
        <v>24.510300000000001</v>
      </c>
      <c r="F24" s="29">
        <v>27.9359</v>
      </c>
      <c r="G24" s="29">
        <v>24.0868</v>
      </c>
      <c r="H24" s="31">
        <v>27.7653</v>
      </c>
      <c r="I24" s="27">
        <v>27.848299999999998</v>
      </c>
      <c r="J24" s="29">
        <v>27.071999999999999</v>
      </c>
      <c r="K24" s="29">
        <v>28.6523</v>
      </c>
      <c r="L24" s="31">
        <v>24.8673</v>
      </c>
      <c r="M24" s="27">
        <v>24.5747</v>
      </c>
      <c r="N24" s="29">
        <v>25.136600000000001</v>
      </c>
      <c r="O24" s="29">
        <v>27.496500000000001</v>
      </c>
      <c r="P24" s="31">
        <v>28.203199999999999</v>
      </c>
      <c r="Q24" s="27">
        <v>26.3508</v>
      </c>
      <c r="R24" s="29">
        <v>24.917100000000001</v>
      </c>
      <c r="S24" s="29">
        <v>24.341000000000001</v>
      </c>
      <c r="T24" s="31">
        <v>27.027699999999999</v>
      </c>
      <c r="U24" s="27">
        <v>28.890799999999999</v>
      </c>
      <c r="V24" s="29">
        <v>29.256699999999999</v>
      </c>
      <c r="W24" s="29">
        <v>26.9329</v>
      </c>
      <c r="X24" s="31">
        <v>27.472899999999999</v>
      </c>
      <c r="Y24" s="27">
        <v>24.038900000000002</v>
      </c>
      <c r="Z24" s="29">
        <v>24.108899999999998</v>
      </c>
      <c r="AA24" s="29">
        <v>24.534500000000001</v>
      </c>
      <c r="AB24" s="31">
        <v>24.2729</v>
      </c>
    </row>
    <row r="25" spans="1:28" ht="15.75" customHeight="1">
      <c r="A25" s="23" t="s">
        <v>33</v>
      </c>
      <c r="B25" s="23">
        <v>3.4612699999999998</v>
      </c>
      <c r="C25" s="23">
        <v>1.1666700000000001E-3</v>
      </c>
      <c r="D25" s="25" t="s">
        <v>99</v>
      </c>
      <c r="E25" s="27">
        <v>31.2226</v>
      </c>
      <c r="F25" s="29">
        <v>29.006399999999999</v>
      </c>
      <c r="G25" s="29">
        <v>28.0457</v>
      </c>
      <c r="H25" s="31">
        <v>29.4422</v>
      </c>
      <c r="I25" s="27">
        <v>26.1416</v>
      </c>
      <c r="J25" s="29">
        <v>26.8445</v>
      </c>
      <c r="K25" s="29">
        <v>28.326499999999999</v>
      </c>
      <c r="L25" s="31">
        <v>28.535</v>
      </c>
      <c r="M25" s="27">
        <v>28.4665</v>
      </c>
      <c r="N25" s="29">
        <v>28.3249</v>
      </c>
      <c r="O25" s="29">
        <v>27.505400000000002</v>
      </c>
      <c r="P25" s="31">
        <v>28.526</v>
      </c>
      <c r="Q25" s="27">
        <v>23.544499999999999</v>
      </c>
      <c r="R25" s="29">
        <v>24.546199999999999</v>
      </c>
      <c r="S25" s="29">
        <v>27.736699999999999</v>
      </c>
      <c r="T25" s="31">
        <v>26.832000000000001</v>
      </c>
      <c r="U25" s="27">
        <v>28.0642</v>
      </c>
      <c r="V25" s="29">
        <v>28.428599999999999</v>
      </c>
      <c r="W25" s="29">
        <v>26.730399999999999</v>
      </c>
      <c r="X25" s="31">
        <v>28.035499999999999</v>
      </c>
      <c r="Y25" s="27">
        <v>25.372599999999998</v>
      </c>
      <c r="Z25" s="29">
        <v>25.386299999999999</v>
      </c>
      <c r="AA25" s="29">
        <v>24.916</v>
      </c>
      <c r="AB25" s="31">
        <v>24.354399999999998</v>
      </c>
    </row>
    <row r="26" spans="1:28" ht="15.75" customHeight="1">
      <c r="A26" s="23" t="s">
        <v>33</v>
      </c>
      <c r="B26" s="23">
        <v>2.7175699999999998</v>
      </c>
      <c r="C26" s="23">
        <v>2E-3</v>
      </c>
      <c r="D26" s="25" t="s">
        <v>66</v>
      </c>
      <c r="E26" s="27">
        <v>34.5501</v>
      </c>
      <c r="F26" s="29">
        <v>33.261499999999998</v>
      </c>
      <c r="G26" s="29">
        <v>33.951300000000003</v>
      </c>
      <c r="H26" s="31">
        <v>33.454000000000001</v>
      </c>
      <c r="I26" s="27">
        <v>32.838000000000001</v>
      </c>
      <c r="J26" s="29">
        <v>31.982399999999998</v>
      </c>
      <c r="K26" s="29">
        <v>33.269599999999997</v>
      </c>
      <c r="L26" s="31">
        <v>33.014899999999997</v>
      </c>
      <c r="M26" s="27">
        <v>33.003500000000003</v>
      </c>
      <c r="N26" s="29">
        <v>32.8078</v>
      </c>
      <c r="O26" s="29">
        <v>32.051400000000001</v>
      </c>
      <c r="P26" s="31">
        <v>32.7759</v>
      </c>
      <c r="Q26" s="27">
        <v>31.934200000000001</v>
      </c>
      <c r="R26" s="29">
        <v>32.523000000000003</v>
      </c>
      <c r="S26" s="29">
        <v>32.448900000000002</v>
      </c>
      <c r="T26" s="31">
        <v>32.063800000000001</v>
      </c>
      <c r="U26" s="27">
        <v>32.738300000000002</v>
      </c>
      <c r="V26" s="29">
        <v>32.502600000000001</v>
      </c>
      <c r="W26" s="29">
        <v>31.814900000000002</v>
      </c>
      <c r="X26" s="31">
        <v>32.638199999999998</v>
      </c>
      <c r="Y26" s="27">
        <v>33.859900000000003</v>
      </c>
      <c r="Z26" s="29">
        <v>34.158099999999997</v>
      </c>
      <c r="AA26" s="29">
        <v>33.509799999999998</v>
      </c>
      <c r="AB26" s="31">
        <v>32.573700000000002</v>
      </c>
    </row>
    <row r="27" spans="1:28" ht="15.75" customHeight="1">
      <c r="A27" s="23" t="s">
        <v>33</v>
      </c>
      <c r="B27" s="23">
        <v>1.15486</v>
      </c>
      <c r="C27" s="23">
        <v>3.9039999999999998E-2</v>
      </c>
      <c r="D27" s="25" t="s">
        <v>106</v>
      </c>
      <c r="E27" s="27">
        <v>27.885400000000001</v>
      </c>
      <c r="F27" s="29">
        <v>28.145399999999999</v>
      </c>
      <c r="G27" s="29">
        <v>27.524699999999999</v>
      </c>
      <c r="H27" s="31">
        <v>28.928899999999999</v>
      </c>
      <c r="I27" s="27">
        <v>27.9588</v>
      </c>
      <c r="J27" s="29">
        <v>24.077400000000001</v>
      </c>
      <c r="K27" s="29">
        <v>27.5276</v>
      </c>
      <c r="L27" s="31">
        <v>27.531099999999999</v>
      </c>
      <c r="M27" s="27">
        <v>24.6296</v>
      </c>
      <c r="N27" s="29">
        <v>25.0456</v>
      </c>
      <c r="O27" s="29">
        <v>27.1418</v>
      </c>
      <c r="P27" s="31">
        <v>24.182400000000001</v>
      </c>
      <c r="Q27" s="27">
        <v>26.501200000000001</v>
      </c>
      <c r="R27" s="29">
        <v>25.01</v>
      </c>
      <c r="S27" s="29">
        <v>27.344100000000001</v>
      </c>
      <c r="T27" s="31">
        <v>27.8508</v>
      </c>
      <c r="U27" s="27">
        <v>24.4526</v>
      </c>
      <c r="V27" s="29">
        <v>28.553899999999999</v>
      </c>
      <c r="W27" s="29">
        <v>23.489699999999999</v>
      </c>
      <c r="X27" s="31">
        <v>24.0899</v>
      </c>
      <c r="Y27" s="27">
        <v>26.569800000000001</v>
      </c>
      <c r="Z27" s="29">
        <v>26.800699999999999</v>
      </c>
      <c r="AA27" s="29">
        <v>27.26</v>
      </c>
      <c r="AB27" s="31">
        <v>27.595199999999998</v>
      </c>
    </row>
    <row r="28" spans="1:28" ht="15.75" customHeight="1">
      <c r="A28" s="23" t="s">
        <v>33</v>
      </c>
      <c r="B28" s="23">
        <v>3.46353</v>
      </c>
      <c r="C28" s="23">
        <v>1.2173900000000001E-3</v>
      </c>
      <c r="D28" s="25" t="s">
        <v>109</v>
      </c>
      <c r="E28" s="27">
        <v>33.683599999999998</v>
      </c>
      <c r="F28" s="29">
        <v>33.246699999999997</v>
      </c>
      <c r="G28" s="29">
        <v>32.936599999999999</v>
      </c>
      <c r="H28" s="31">
        <v>32.478000000000002</v>
      </c>
      <c r="I28" s="27">
        <v>32.3172</v>
      </c>
      <c r="J28" s="29">
        <v>31.412500000000001</v>
      </c>
      <c r="K28" s="29">
        <v>32.847900000000003</v>
      </c>
      <c r="L28" s="31">
        <v>32.256999999999998</v>
      </c>
      <c r="M28" s="27">
        <v>33.547499999999999</v>
      </c>
      <c r="N28" s="29">
        <v>33.027999999999999</v>
      </c>
      <c r="O28" s="29">
        <v>33.265799999999999</v>
      </c>
      <c r="P28" s="31">
        <v>33.341099999999997</v>
      </c>
      <c r="Q28" s="27">
        <v>33.83</v>
      </c>
      <c r="R28" s="29">
        <v>34.898299999999999</v>
      </c>
      <c r="S28" s="29">
        <v>34.481200000000001</v>
      </c>
      <c r="T28" s="31">
        <v>33.589100000000002</v>
      </c>
      <c r="U28" s="27">
        <v>34.707999999999998</v>
      </c>
      <c r="V28" s="29">
        <v>33.7639</v>
      </c>
      <c r="W28" s="29">
        <v>33.429699999999997</v>
      </c>
      <c r="X28" s="31">
        <v>34.206000000000003</v>
      </c>
      <c r="Y28" s="27">
        <v>33.898400000000002</v>
      </c>
      <c r="Z28" s="29">
        <v>33.753399999999999</v>
      </c>
      <c r="AA28" s="29">
        <v>33.6006</v>
      </c>
      <c r="AB28" s="31">
        <v>32.926400000000001</v>
      </c>
    </row>
    <row r="29" spans="1:28" ht="15.75" customHeight="1">
      <c r="A29" s="23" t="s">
        <v>33</v>
      </c>
      <c r="B29" s="23">
        <v>4.2415200000000004</v>
      </c>
      <c r="C29" s="23">
        <v>0</v>
      </c>
      <c r="D29" s="25" t="s">
        <v>113</v>
      </c>
      <c r="E29" s="27">
        <v>27.2394</v>
      </c>
      <c r="F29" s="29">
        <v>27.581499999999998</v>
      </c>
      <c r="G29" s="29">
        <v>27.011500000000002</v>
      </c>
      <c r="H29" s="31">
        <v>26.724699999999999</v>
      </c>
      <c r="I29" s="27">
        <v>26.903600000000001</v>
      </c>
      <c r="J29" s="29">
        <v>26.25</v>
      </c>
      <c r="K29" s="29">
        <v>27.5505</v>
      </c>
      <c r="L29" s="31">
        <v>26.768899999999999</v>
      </c>
      <c r="M29" s="27">
        <v>26.889399999999998</v>
      </c>
      <c r="N29" s="29">
        <v>26.724699999999999</v>
      </c>
      <c r="O29" s="29">
        <v>26.283000000000001</v>
      </c>
      <c r="P29" s="31">
        <v>26.432700000000001</v>
      </c>
      <c r="Q29" s="27">
        <v>26.147600000000001</v>
      </c>
      <c r="R29" s="29">
        <v>24.5853</v>
      </c>
      <c r="S29" s="29">
        <v>24.1874</v>
      </c>
      <c r="T29" s="31">
        <v>24.414999999999999</v>
      </c>
      <c r="U29" s="27">
        <v>24.267299999999999</v>
      </c>
      <c r="V29" s="29">
        <v>26.854700000000001</v>
      </c>
      <c r="W29" s="29">
        <v>23.356200000000001</v>
      </c>
      <c r="X29" s="31">
        <v>24.0139</v>
      </c>
      <c r="Y29" s="27">
        <v>28.362500000000001</v>
      </c>
      <c r="Z29" s="29">
        <v>28.7484</v>
      </c>
      <c r="AA29" s="29">
        <v>27.817499999999999</v>
      </c>
      <c r="AB29" s="31">
        <v>27.365400000000001</v>
      </c>
    </row>
    <row r="30" spans="1:28" ht="15.75" customHeight="1">
      <c r="A30" s="23" t="s">
        <v>33</v>
      </c>
      <c r="B30" s="23">
        <v>1.87337</v>
      </c>
      <c r="C30" s="23">
        <v>9.9166700000000007E-3</v>
      </c>
      <c r="D30" s="25" t="s">
        <v>117</v>
      </c>
      <c r="E30" s="27">
        <v>26.038399999999999</v>
      </c>
      <c r="F30" s="29">
        <v>24.626200000000001</v>
      </c>
      <c r="G30" s="29">
        <v>24.283999999999999</v>
      </c>
      <c r="H30" s="31">
        <v>24.394200000000001</v>
      </c>
      <c r="I30" s="27">
        <v>24.641300000000001</v>
      </c>
      <c r="J30" s="29">
        <v>23.312999999999999</v>
      </c>
      <c r="K30" s="29">
        <v>24.691400000000002</v>
      </c>
      <c r="L30" s="31">
        <v>24.5989</v>
      </c>
      <c r="M30" s="27">
        <v>26.971399999999999</v>
      </c>
      <c r="N30" s="29">
        <v>24.792100000000001</v>
      </c>
      <c r="O30" s="29">
        <v>25.511399999999998</v>
      </c>
      <c r="P30" s="31">
        <v>26.790500000000002</v>
      </c>
      <c r="Q30" s="27">
        <v>25.561199999999999</v>
      </c>
      <c r="R30" s="29">
        <v>28.502300000000002</v>
      </c>
      <c r="S30" s="29">
        <v>26.284099999999999</v>
      </c>
      <c r="T30" s="31">
        <v>25.829799999999999</v>
      </c>
      <c r="U30" s="27">
        <v>27.2776</v>
      </c>
      <c r="V30" s="29">
        <v>27.317900000000002</v>
      </c>
      <c r="W30" s="29">
        <v>25.4819</v>
      </c>
      <c r="X30" s="31">
        <v>26.7196</v>
      </c>
      <c r="Y30" s="27">
        <v>25.7545</v>
      </c>
      <c r="Z30" s="29">
        <v>25.886700000000001</v>
      </c>
      <c r="AA30" s="29">
        <v>24.0124</v>
      </c>
      <c r="AB30" s="31">
        <v>23.3903</v>
      </c>
    </row>
    <row r="31" spans="1:28" ht="15.75" customHeight="1">
      <c r="A31" s="23" t="s">
        <v>33</v>
      </c>
      <c r="B31" s="23">
        <v>1.89697</v>
      </c>
      <c r="C31" s="23">
        <v>9.3913E-3</v>
      </c>
      <c r="D31" s="25" t="s">
        <v>59</v>
      </c>
      <c r="E31" s="27">
        <v>27.404</v>
      </c>
      <c r="F31" s="29">
        <v>28.798500000000001</v>
      </c>
      <c r="G31" s="29">
        <v>28.688600000000001</v>
      </c>
      <c r="H31" s="31">
        <v>29.509899999999998</v>
      </c>
      <c r="I31" s="27">
        <v>31.458400000000001</v>
      </c>
      <c r="J31" s="29">
        <v>32.806699999999999</v>
      </c>
      <c r="K31" s="29">
        <v>30.237500000000001</v>
      </c>
      <c r="L31" s="31">
        <v>31.3246</v>
      </c>
      <c r="M31" s="27">
        <v>29.582999999999998</v>
      </c>
      <c r="N31" s="29">
        <v>30.913499999999999</v>
      </c>
      <c r="O31" s="29">
        <v>32.582700000000003</v>
      </c>
      <c r="P31" s="31">
        <v>31.293399999999998</v>
      </c>
      <c r="Q31" s="27">
        <v>33.509</v>
      </c>
      <c r="R31" s="29">
        <v>30.141300000000001</v>
      </c>
      <c r="S31" s="29">
        <v>28.516300000000001</v>
      </c>
      <c r="T31" s="31">
        <v>32.313200000000002</v>
      </c>
      <c r="U31" s="27">
        <v>32.403399999999998</v>
      </c>
      <c r="V31" s="29">
        <v>33.043799999999997</v>
      </c>
      <c r="W31" s="29">
        <v>32.451500000000003</v>
      </c>
      <c r="X31" s="31">
        <v>31.532699999999998</v>
      </c>
      <c r="Y31" s="27">
        <v>29.814699999999998</v>
      </c>
      <c r="Z31" s="29">
        <v>29.242999999999999</v>
      </c>
      <c r="AA31" s="29">
        <v>30.098600000000001</v>
      </c>
      <c r="AB31" s="31">
        <v>31.686</v>
      </c>
    </row>
    <row r="32" spans="1:28" ht="15.75" customHeight="1">
      <c r="A32" s="23" t="s">
        <v>33</v>
      </c>
      <c r="B32" s="23">
        <v>1.1272500000000001</v>
      </c>
      <c r="C32" s="23">
        <v>4.1421100000000002E-2</v>
      </c>
      <c r="D32" s="25" t="s">
        <v>127</v>
      </c>
      <c r="E32" s="27">
        <v>31.663</v>
      </c>
      <c r="F32" s="29">
        <v>31.596900000000002</v>
      </c>
      <c r="G32" s="29">
        <v>30.6829</v>
      </c>
      <c r="H32" s="31">
        <v>30.042100000000001</v>
      </c>
      <c r="I32" s="27">
        <v>30.158200000000001</v>
      </c>
      <c r="J32" s="29">
        <v>29.488499999999998</v>
      </c>
      <c r="K32" s="29">
        <v>31.308199999999999</v>
      </c>
      <c r="L32" s="31">
        <v>30.8857</v>
      </c>
      <c r="M32" s="27">
        <v>33.254199999999997</v>
      </c>
      <c r="N32" s="29">
        <v>30.664000000000001</v>
      </c>
      <c r="O32" s="29">
        <v>31.398499999999999</v>
      </c>
      <c r="P32" s="31">
        <v>31.163499999999999</v>
      </c>
      <c r="Q32" s="27">
        <v>30.3705</v>
      </c>
      <c r="R32" s="29">
        <v>30.782499999999999</v>
      </c>
      <c r="S32" s="29">
        <v>31.592700000000001</v>
      </c>
      <c r="T32" s="31">
        <v>31.913499999999999</v>
      </c>
      <c r="U32" s="27">
        <v>30.247599999999998</v>
      </c>
      <c r="V32" s="29">
        <v>30.4695</v>
      </c>
      <c r="W32" s="29">
        <v>29.469899999999999</v>
      </c>
      <c r="X32" s="31">
        <v>30.159099999999999</v>
      </c>
      <c r="Y32" s="27">
        <v>31.5062</v>
      </c>
      <c r="Z32" s="29">
        <v>31.4589</v>
      </c>
      <c r="AA32" s="29">
        <v>31.769100000000002</v>
      </c>
      <c r="AB32" s="31">
        <v>30.928000000000001</v>
      </c>
    </row>
    <row r="33" spans="1:28" ht="15.75" customHeight="1">
      <c r="A33" s="23" t="s">
        <v>33</v>
      </c>
      <c r="B33" s="23">
        <v>2.7515000000000001</v>
      </c>
      <c r="C33" s="23">
        <v>2.06061E-3</v>
      </c>
      <c r="D33" s="25" t="s">
        <v>67</v>
      </c>
      <c r="E33" s="27">
        <v>30.5838</v>
      </c>
      <c r="F33" s="29">
        <v>29.840800000000002</v>
      </c>
      <c r="G33" s="29">
        <v>30.1066</v>
      </c>
      <c r="H33" s="31">
        <v>29.801400000000001</v>
      </c>
      <c r="I33" s="27">
        <v>29.162099999999999</v>
      </c>
      <c r="J33" s="29">
        <v>28.547000000000001</v>
      </c>
      <c r="K33" s="29">
        <v>29.3371</v>
      </c>
      <c r="L33" s="31">
        <v>28.953499999999998</v>
      </c>
      <c r="M33" s="27">
        <v>29.399899999999999</v>
      </c>
      <c r="N33" s="29">
        <v>29.390799999999999</v>
      </c>
      <c r="O33" s="29">
        <v>29.026</v>
      </c>
      <c r="P33" s="31">
        <v>29.559000000000001</v>
      </c>
      <c r="Q33" s="27">
        <v>30.084599999999998</v>
      </c>
      <c r="R33" s="29">
        <v>31.405799999999999</v>
      </c>
      <c r="S33" s="29">
        <v>31.571100000000001</v>
      </c>
      <c r="T33" s="31">
        <v>31.133600000000001</v>
      </c>
      <c r="U33" s="27">
        <v>29.7746</v>
      </c>
      <c r="V33" s="29">
        <v>30.109400000000001</v>
      </c>
      <c r="W33" s="29">
        <v>30.1599</v>
      </c>
      <c r="X33" s="31">
        <v>30.074100000000001</v>
      </c>
      <c r="Y33" s="27">
        <v>31.258199999999999</v>
      </c>
      <c r="Z33" s="29">
        <v>31.121500000000001</v>
      </c>
      <c r="AA33" s="29">
        <v>30.141100000000002</v>
      </c>
      <c r="AB33" s="31">
        <v>28.787500000000001</v>
      </c>
    </row>
    <row r="34" spans="1:28" ht="15.75" customHeight="1">
      <c r="A34" s="23" t="s">
        <v>33</v>
      </c>
      <c r="B34" s="23">
        <v>3.5729500000000001</v>
      </c>
      <c r="C34" s="23">
        <v>5.9999999999999995E-4</v>
      </c>
      <c r="D34" s="25" t="s">
        <v>135</v>
      </c>
      <c r="E34" s="27">
        <v>34.365699999999997</v>
      </c>
      <c r="F34" s="29">
        <v>34.425699999999999</v>
      </c>
      <c r="G34" s="29">
        <v>34.846800000000002</v>
      </c>
      <c r="H34" s="31">
        <v>34.033999999999999</v>
      </c>
      <c r="I34" s="27">
        <v>34.079000000000001</v>
      </c>
      <c r="J34" s="29">
        <v>33.282200000000003</v>
      </c>
      <c r="K34" s="29">
        <v>34.654800000000002</v>
      </c>
      <c r="L34" s="31">
        <v>33.456200000000003</v>
      </c>
      <c r="M34" s="27">
        <v>33.773600000000002</v>
      </c>
      <c r="N34" s="29">
        <v>33.733400000000003</v>
      </c>
      <c r="O34" s="29">
        <v>33.932400000000001</v>
      </c>
      <c r="P34" s="31">
        <v>34.749699999999997</v>
      </c>
      <c r="Q34" s="27">
        <v>33.796399999999998</v>
      </c>
      <c r="R34" s="29">
        <v>33.816000000000003</v>
      </c>
      <c r="S34" s="29">
        <v>35.423999999999999</v>
      </c>
      <c r="T34" s="31">
        <v>34.85</v>
      </c>
      <c r="U34" s="27">
        <v>34.598799999999997</v>
      </c>
      <c r="V34" s="29">
        <v>33.958100000000002</v>
      </c>
      <c r="W34" s="29">
        <v>34.223599999999998</v>
      </c>
      <c r="X34" s="31">
        <v>34.400399999999998</v>
      </c>
      <c r="Y34" s="27">
        <v>32.503100000000003</v>
      </c>
      <c r="Z34" s="29">
        <v>32.814599999999999</v>
      </c>
      <c r="AA34" s="29">
        <v>32.572000000000003</v>
      </c>
      <c r="AB34" s="31">
        <v>31.541699999999999</v>
      </c>
    </row>
    <row r="35" spans="1:28" ht="15.75" customHeight="1">
      <c r="A35" s="23" t="s">
        <v>33</v>
      </c>
      <c r="B35" s="23">
        <v>1.5228999999999999</v>
      </c>
      <c r="C35" s="23">
        <v>1.9457599999999999E-2</v>
      </c>
      <c r="D35" s="25" t="s">
        <v>139</v>
      </c>
      <c r="E35" s="27">
        <v>30.445799999999998</v>
      </c>
      <c r="F35" s="29">
        <v>30.495100000000001</v>
      </c>
      <c r="G35" s="29">
        <v>30.873100000000001</v>
      </c>
      <c r="H35" s="31">
        <v>29.679200000000002</v>
      </c>
      <c r="I35" s="27">
        <v>30.114799999999999</v>
      </c>
      <c r="J35" s="29">
        <v>30.261700000000001</v>
      </c>
      <c r="K35" s="29">
        <v>31.526299999999999</v>
      </c>
      <c r="L35" s="31">
        <v>31.799199999999999</v>
      </c>
      <c r="M35" s="27">
        <v>32.402999999999999</v>
      </c>
      <c r="N35" s="29">
        <v>31.3612</v>
      </c>
      <c r="O35" s="29">
        <v>31.186900000000001</v>
      </c>
      <c r="P35" s="31">
        <v>30.682700000000001</v>
      </c>
      <c r="Q35" s="27">
        <v>29.078199999999999</v>
      </c>
      <c r="R35" s="29">
        <v>31.0321</v>
      </c>
      <c r="S35" s="29">
        <v>29.0867</v>
      </c>
      <c r="T35" s="31">
        <v>29.5215</v>
      </c>
      <c r="U35" s="27">
        <v>31.157399999999999</v>
      </c>
      <c r="V35" s="29">
        <v>30.0105</v>
      </c>
      <c r="W35" s="29">
        <v>29.615400000000001</v>
      </c>
      <c r="X35" s="31">
        <v>29.7852</v>
      </c>
      <c r="Y35" s="27">
        <v>30.4453</v>
      </c>
      <c r="Z35" s="29">
        <v>29.883199999999999</v>
      </c>
      <c r="AA35" s="29">
        <v>30.219899999999999</v>
      </c>
      <c r="AB35" s="31">
        <v>29.6494</v>
      </c>
    </row>
    <row r="36" spans="1:28" ht="15.75" customHeight="1">
      <c r="A36" s="23" t="s">
        <v>33</v>
      </c>
      <c r="B36" s="23">
        <v>1.09839</v>
      </c>
      <c r="C36" s="23">
        <v>4.4986999999999999E-2</v>
      </c>
      <c r="D36" s="25" t="s">
        <v>142</v>
      </c>
      <c r="E36" s="27">
        <v>30.011099999999999</v>
      </c>
      <c r="F36" s="29">
        <v>31.600100000000001</v>
      </c>
      <c r="G36" s="29">
        <v>30.669699999999999</v>
      </c>
      <c r="H36" s="31">
        <v>31.086500000000001</v>
      </c>
      <c r="I36" s="27">
        <v>31.134899999999998</v>
      </c>
      <c r="J36" s="29">
        <v>30.619700000000002</v>
      </c>
      <c r="K36" s="29">
        <v>30.150300000000001</v>
      </c>
      <c r="L36" s="31">
        <v>31.263100000000001</v>
      </c>
      <c r="M36" s="27">
        <v>30.8797</v>
      </c>
      <c r="N36" s="29">
        <v>29.856999999999999</v>
      </c>
      <c r="O36" s="29">
        <v>29.919699999999999</v>
      </c>
      <c r="P36" s="31">
        <v>29.863700000000001</v>
      </c>
      <c r="Q36" s="27">
        <v>29.7027</v>
      </c>
      <c r="R36" s="29">
        <v>30.1524</v>
      </c>
      <c r="S36" s="29">
        <v>30.7837</v>
      </c>
      <c r="T36" s="31">
        <v>31.1968</v>
      </c>
      <c r="U36" s="27">
        <v>30.353300000000001</v>
      </c>
      <c r="V36" s="29">
        <v>30.070499999999999</v>
      </c>
      <c r="W36" s="29">
        <v>30.016400000000001</v>
      </c>
      <c r="X36" s="31">
        <v>29.932099999999998</v>
      </c>
      <c r="Y36" s="27">
        <v>31.454699999999999</v>
      </c>
      <c r="Z36" s="29">
        <v>31.4434</v>
      </c>
      <c r="AA36" s="29">
        <v>31.6005</v>
      </c>
      <c r="AB36" s="31">
        <v>30.203700000000001</v>
      </c>
    </row>
    <row r="37" spans="1:28" ht="15.75" customHeight="1">
      <c r="A37" s="23" t="s">
        <v>33</v>
      </c>
      <c r="B37" s="23">
        <v>6.2866499999999998</v>
      </c>
      <c r="C37" s="23">
        <v>0</v>
      </c>
      <c r="D37" s="25" t="s">
        <v>149</v>
      </c>
      <c r="E37" s="27">
        <v>24.7209</v>
      </c>
      <c r="F37" s="29">
        <v>24.884399999999999</v>
      </c>
      <c r="G37" s="29">
        <v>24.150500000000001</v>
      </c>
      <c r="H37" s="31">
        <v>23.482199999999999</v>
      </c>
      <c r="I37" s="27">
        <v>24.068200000000001</v>
      </c>
      <c r="J37" s="29">
        <v>24.385100000000001</v>
      </c>
      <c r="K37" s="29">
        <v>24.646699999999999</v>
      </c>
      <c r="L37" s="31">
        <v>24.639299999999999</v>
      </c>
      <c r="M37" s="27">
        <v>24.284500000000001</v>
      </c>
      <c r="N37" s="29">
        <v>25.177099999999999</v>
      </c>
      <c r="O37" s="29">
        <v>28.505099999999999</v>
      </c>
      <c r="P37" s="31">
        <v>27.394500000000001</v>
      </c>
      <c r="Q37" s="27">
        <v>28.657</v>
      </c>
      <c r="R37" s="29">
        <v>29.7532</v>
      </c>
      <c r="S37" s="29">
        <v>30.288499999999999</v>
      </c>
      <c r="T37" s="31">
        <v>28.264900000000001</v>
      </c>
      <c r="U37" s="27">
        <v>30.2179</v>
      </c>
      <c r="V37" s="29">
        <v>29.575099999999999</v>
      </c>
      <c r="W37" s="29">
        <v>28.628599999999999</v>
      </c>
      <c r="X37" s="31">
        <v>28.973600000000001</v>
      </c>
      <c r="Y37" s="27">
        <v>24.232199999999999</v>
      </c>
      <c r="Z37" s="29">
        <v>24.0655</v>
      </c>
      <c r="AA37" s="29">
        <v>24.271699999999999</v>
      </c>
      <c r="AB37" s="31">
        <v>25.8142</v>
      </c>
    </row>
    <row r="38" spans="1:28" ht="15.75" customHeight="1">
      <c r="A38" s="23" t="s">
        <v>33</v>
      </c>
      <c r="B38" s="23">
        <v>1.9947600000000001</v>
      </c>
      <c r="C38" s="23">
        <v>7.7272699999999996E-3</v>
      </c>
      <c r="D38" s="25" t="s">
        <v>155</v>
      </c>
      <c r="E38" s="27">
        <v>33.178699999999999</v>
      </c>
      <c r="F38" s="29">
        <v>33.518099999999997</v>
      </c>
      <c r="G38" s="29">
        <v>33.210599999999999</v>
      </c>
      <c r="H38" s="31">
        <v>31.988700000000001</v>
      </c>
      <c r="I38" s="27">
        <v>32.230899999999998</v>
      </c>
      <c r="J38" s="29">
        <v>30.809100000000001</v>
      </c>
      <c r="K38" s="29">
        <v>33.040599999999998</v>
      </c>
      <c r="L38" s="31">
        <v>31.932600000000001</v>
      </c>
      <c r="M38" s="27">
        <v>31.4251</v>
      </c>
      <c r="N38" s="29">
        <v>32.255600000000001</v>
      </c>
      <c r="O38" s="29">
        <v>31.477</v>
      </c>
      <c r="P38" s="31">
        <v>32.697400000000002</v>
      </c>
      <c r="Q38" s="27">
        <v>30.732800000000001</v>
      </c>
      <c r="R38" s="29">
        <v>30.245799999999999</v>
      </c>
      <c r="S38" s="29">
        <v>31.615200000000002</v>
      </c>
      <c r="T38" s="31">
        <v>31.132300000000001</v>
      </c>
      <c r="U38" s="27">
        <v>31.892700000000001</v>
      </c>
      <c r="V38" s="29">
        <v>31.5488</v>
      </c>
      <c r="W38" s="29">
        <v>30.705500000000001</v>
      </c>
      <c r="X38" s="31">
        <v>31.910499999999999</v>
      </c>
      <c r="Y38" s="27">
        <v>32.812800000000003</v>
      </c>
      <c r="Z38" s="29">
        <v>32.4754</v>
      </c>
      <c r="AA38" s="29">
        <v>32.6173</v>
      </c>
      <c r="AB38" s="31">
        <v>31.4084</v>
      </c>
    </row>
    <row r="39" spans="1:28" ht="15.75" customHeight="1">
      <c r="A39" s="23" t="s">
        <v>33</v>
      </c>
      <c r="B39" s="23">
        <v>1.62313</v>
      </c>
      <c r="C39" s="23">
        <v>1.6962999999999999E-2</v>
      </c>
      <c r="D39" s="25" t="s">
        <v>159</v>
      </c>
      <c r="E39" s="27">
        <v>26.959399999999999</v>
      </c>
      <c r="F39" s="29">
        <v>26.791899999999998</v>
      </c>
      <c r="G39" s="29">
        <v>26.7348</v>
      </c>
      <c r="H39" s="31">
        <v>26.5017</v>
      </c>
      <c r="I39" s="27">
        <v>23.899899999999999</v>
      </c>
      <c r="J39" s="29">
        <v>25.293299999999999</v>
      </c>
      <c r="K39" s="29">
        <v>26.235900000000001</v>
      </c>
      <c r="L39" s="31">
        <v>26.260300000000001</v>
      </c>
      <c r="M39" s="27">
        <v>26.082000000000001</v>
      </c>
      <c r="N39" s="29">
        <v>25.672499999999999</v>
      </c>
      <c r="O39" s="29">
        <v>24.867599999999999</v>
      </c>
      <c r="P39" s="31">
        <v>25.8383</v>
      </c>
      <c r="Q39" s="27">
        <v>23.882200000000001</v>
      </c>
      <c r="R39" s="29">
        <v>25.459499999999998</v>
      </c>
      <c r="S39" s="29">
        <v>26.222300000000001</v>
      </c>
      <c r="T39" s="31">
        <v>25.524100000000001</v>
      </c>
      <c r="U39" s="27">
        <v>23.994700000000002</v>
      </c>
      <c r="V39" s="29">
        <v>24.858699999999999</v>
      </c>
      <c r="W39" s="29">
        <v>25.7468</v>
      </c>
      <c r="X39" s="31">
        <v>24.075299999999999</v>
      </c>
      <c r="Y39" s="27">
        <v>26.040099999999999</v>
      </c>
      <c r="Z39" s="29">
        <v>26.476199999999999</v>
      </c>
      <c r="AA39" s="29">
        <v>26.082999999999998</v>
      </c>
      <c r="AB39" s="31">
        <v>25.278300000000002</v>
      </c>
    </row>
    <row r="40" spans="1:28" ht="15.75" customHeight="1">
      <c r="A40" s="23" t="s">
        <v>33</v>
      </c>
      <c r="B40" s="23">
        <v>1.33856</v>
      </c>
      <c r="C40" s="23">
        <v>2.64478E-2</v>
      </c>
      <c r="D40" s="25" t="s">
        <v>163</v>
      </c>
      <c r="E40" s="27">
        <v>26.8416</v>
      </c>
      <c r="F40" s="29">
        <v>26.721</v>
      </c>
      <c r="G40" s="29">
        <v>27.59</v>
      </c>
      <c r="H40" s="31">
        <v>27.293700000000001</v>
      </c>
      <c r="I40" s="27">
        <v>24.372299999999999</v>
      </c>
      <c r="J40" s="29">
        <v>25.187100000000001</v>
      </c>
      <c r="K40" s="29">
        <v>27.344000000000001</v>
      </c>
      <c r="L40" s="31">
        <v>27.268599999999999</v>
      </c>
      <c r="M40" s="27">
        <v>27.168399999999998</v>
      </c>
      <c r="N40" s="29">
        <v>27.224799999999998</v>
      </c>
      <c r="O40" s="29">
        <v>27.753499999999999</v>
      </c>
      <c r="P40" s="31">
        <v>27.244</v>
      </c>
      <c r="Q40" s="27">
        <v>25.196400000000001</v>
      </c>
      <c r="R40" s="29">
        <v>27.038799999999998</v>
      </c>
      <c r="S40" s="29">
        <v>26.424099999999999</v>
      </c>
      <c r="T40" s="31">
        <v>26.033799999999999</v>
      </c>
      <c r="U40" s="27">
        <v>26.169499999999999</v>
      </c>
      <c r="V40" s="29">
        <v>26.105799999999999</v>
      </c>
      <c r="W40" s="29">
        <v>25.213100000000001</v>
      </c>
      <c r="X40" s="31">
        <v>26.1753</v>
      </c>
      <c r="Y40" s="27">
        <v>27.174800000000001</v>
      </c>
      <c r="Z40" s="29">
        <v>26.9953</v>
      </c>
      <c r="AA40" s="29">
        <v>26.905000000000001</v>
      </c>
      <c r="AB40" s="31">
        <v>27.017099999999999</v>
      </c>
    </row>
    <row r="41" spans="1:28" ht="15.75" customHeight="1">
      <c r="A41" s="23" t="s">
        <v>33</v>
      </c>
      <c r="B41" s="23">
        <v>1.2831300000000001</v>
      </c>
      <c r="C41" s="23">
        <v>2.8742899999999998E-2</v>
      </c>
      <c r="D41" s="25" t="s">
        <v>103</v>
      </c>
      <c r="E41" s="27">
        <v>25.522400000000001</v>
      </c>
      <c r="F41" s="29">
        <v>28.293399999999998</v>
      </c>
      <c r="G41" s="29">
        <v>28.247900000000001</v>
      </c>
      <c r="H41" s="31">
        <v>26.296399999999998</v>
      </c>
      <c r="I41" s="27">
        <v>23.918600000000001</v>
      </c>
      <c r="J41" s="29">
        <v>23.907800000000002</v>
      </c>
      <c r="K41" s="29">
        <v>27.511199999999999</v>
      </c>
      <c r="L41" s="31">
        <v>27.486699999999999</v>
      </c>
      <c r="M41" s="27">
        <v>29.4466</v>
      </c>
      <c r="N41" s="29">
        <v>28.805399999999999</v>
      </c>
      <c r="O41" s="29">
        <v>28.311199999999999</v>
      </c>
      <c r="P41" s="31">
        <v>28.291699999999999</v>
      </c>
      <c r="Q41" s="27">
        <v>26.108499999999999</v>
      </c>
      <c r="R41" s="29">
        <v>26.081299999999999</v>
      </c>
      <c r="S41" s="29">
        <v>26.999199999999998</v>
      </c>
      <c r="T41" s="31">
        <v>28.028400000000001</v>
      </c>
      <c r="U41" s="27">
        <v>28.2379</v>
      </c>
      <c r="V41" s="29">
        <v>26.713200000000001</v>
      </c>
      <c r="W41" s="29">
        <v>26.5182</v>
      </c>
      <c r="X41" s="31">
        <v>26.9316</v>
      </c>
      <c r="Y41" s="27">
        <v>27.369299999999999</v>
      </c>
      <c r="Z41" s="29">
        <v>27.139800000000001</v>
      </c>
      <c r="AA41" s="29">
        <v>28.372599999999998</v>
      </c>
      <c r="AB41" s="31">
        <v>27.057200000000002</v>
      </c>
    </row>
    <row r="42" spans="1:28" ht="15.75" customHeight="1">
      <c r="A42" s="23" t="s">
        <v>33</v>
      </c>
      <c r="B42" s="23">
        <v>1.4072899999999999</v>
      </c>
      <c r="C42" s="23">
        <v>2.3555599999999999E-2</v>
      </c>
      <c r="D42" s="25" t="s">
        <v>171</v>
      </c>
      <c r="E42" s="27">
        <v>34.140999999999998</v>
      </c>
      <c r="F42" s="29">
        <v>35.185000000000002</v>
      </c>
      <c r="G42" s="29">
        <v>34.841999999999999</v>
      </c>
      <c r="H42" s="31">
        <v>33.877400000000002</v>
      </c>
      <c r="I42" s="27">
        <v>34.035200000000003</v>
      </c>
      <c r="J42" s="29">
        <v>34.088799999999999</v>
      </c>
      <c r="K42" s="29">
        <v>35.277999999999999</v>
      </c>
      <c r="L42" s="31">
        <v>34.389099999999999</v>
      </c>
      <c r="M42" s="27">
        <v>34.0565</v>
      </c>
      <c r="N42" s="29">
        <v>34.0533</v>
      </c>
      <c r="O42" s="29">
        <v>33.357999999999997</v>
      </c>
      <c r="P42" s="31">
        <v>34.392699999999998</v>
      </c>
      <c r="Q42" s="27">
        <v>33.119999999999997</v>
      </c>
      <c r="R42" s="29">
        <v>33.4392</v>
      </c>
      <c r="S42" s="29">
        <v>34.155900000000003</v>
      </c>
      <c r="T42" s="31">
        <v>33.4373</v>
      </c>
      <c r="U42" s="27">
        <v>32.656999999999996</v>
      </c>
      <c r="V42" s="29">
        <v>32.9375</v>
      </c>
      <c r="W42" s="29">
        <v>33.475700000000003</v>
      </c>
      <c r="X42" s="31">
        <v>34.198</v>
      </c>
      <c r="Y42" s="27">
        <v>34.346600000000002</v>
      </c>
      <c r="Z42" s="29">
        <v>34.2517</v>
      </c>
      <c r="AA42" s="29">
        <v>33.540999999999997</v>
      </c>
      <c r="AB42" s="31">
        <v>33.215699999999998</v>
      </c>
    </row>
    <row r="43" spans="1:28" ht="15.75" customHeight="1">
      <c r="A43" s="23" t="s">
        <v>33</v>
      </c>
      <c r="B43" s="23">
        <v>4.0006000000000004</v>
      </c>
      <c r="C43" s="23">
        <v>2.22222E-4</v>
      </c>
      <c r="D43" s="25" t="s">
        <v>175</v>
      </c>
      <c r="E43" s="27">
        <v>29.259399999999999</v>
      </c>
      <c r="F43" s="29">
        <v>30.373999999999999</v>
      </c>
      <c r="G43" s="29">
        <v>29.836200000000002</v>
      </c>
      <c r="H43" s="31">
        <v>29.761600000000001</v>
      </c>
      <c r="I43" s="27">
        <v>29.8325</v>
      </c>
      <c r="J43" s="29">
        <v>28.962900000000001</v>
      </c>
      <c r="K43" s="29">
        <v>29.8903</v>
      </c>
      <c r="L43" s="31">
        <v>29.6907</v>
      </c>
      <c r="M43" s="27">
        <v>29.9041</v>
      </c>
      <c r="N43" s="29">
        <v>29.306999999999999</v>
      </c>
      <c r="O43" s="29">
        <v>28.1083</v>
      </c>
      <c r="P43" s="31">
        <v>29.403700000000001</v>
      </c>
      <c r="Q43" s="27">
        <v>27.116199999999999</v>
      </c>
      <c r="R43" s="29">
        <v>28.405100000000001</v>
      </c>
      <c r="S43" s="29">
        <v>28.210799999999999</v>
      </c>
      <c r="T43" s="31">
        <v>27.799199999999999</v>
      </c>
      <c r="U43" s="27">
        <v>28.442799999999998</v>
      </c>
      <c r="V43" s="29">
        <v>28.2593</v>
      </c>
      <c r="W43" s="29">
        <v>27.685400000000001</v>
      </c>
      <c r="X43" s="31">
        <v>28.4849</v>
      </c>
      <c r="Y43" s="27">
        <v>30.366399999999999</v>
      </c>
      <c r="Z43" s="29">
        <v>30.5654</v>
      </c>
      <c r="AA43" s="29">
        <v>30.704799999999999</v>
      </c>
      <c r="AB43" s="31">
        <v>29.0852</v>
      </c>
    </row>
    <row r="44" spans="1:28" ht="15.75" customHeight="1">
      <c r="A44" s="23" t="s">
        <v>33</v>
      </c>
      <c r="B44" s="23">
        <v>2.6166399999999999</v>
      </c>
      <c r="C44" s="23">
        <v>2.22222E-3</v>
      </c>
      <c r="D44" s="25" t="s">
        <v>178</v>
      </c>
      <c r="E44" s="27">
        <v>34.466799999999999</v>
      </c>
      <c r="F44" s="29">
        <v>35.544800000000002</v>
      </c>
      <c r="G44" s="29">
        <v>34.850200000000001</v>
      </c>
      <c r="H44" s="31">
        <v>34.714700000000001</v>
      </c>
      <c r="I44" s="27">
        <v>34.172699999999999</v>
      </c>
      <c r="J44" s="29">
        <v>33.598199999999999</v>
      </c>
      <c r="K44" s="29">
        <v>34.241199999999999</v>
      </c>
      <c r="L44" s="31">
        <v>34.76</v>
      </c>
      <c r="M44" s="27">
        <v>34.7395</v>
      </c>
      <c r="N44" s="29">
        <v>33.796900000000001</v>
      </c>
      <c r="O44" s="29">
        <v>33.1111</v>
      </c>
      <c r="P44" s="31">
        <v>33.353200000000001</v>
      </c>
      <c r="Q44" s="27">
        <v>32.8401</v>
      </c>
      <c r="R44" s="29">
        <v>34.058799999999998</v>
      </c>
      <c r="S44" s="29">
        <v>33.344499999999996</v>
      </c>
      <c r="T44" s="31">
        <v>33.267200000000003</v>
      </c>
      <c r="U44" s="27">
        <v>34.530999999999999</v>
      </c>
      <c r="V44" s="29">
        <v>33.605899999999998</v>
      </c>
      <c r="W44" s="29">
        <v>33.158700000000003</v>
      </c>
      <c r="X44" s="31">
        <v>33.575000000000003</v>
      </c>
      <c r="Y44" s="27">
        <v>35.176600000000001</v>
      </c>
      <c r="Z44" s="29">
        <v>35.508899999999997</v>
      </c>
      <c r="AA44" s="29">
        <v>34.498699999999999</v>
      </c>
      <c r="AB44" s="31">
        <v>34.594700000000003</v>
      </c>
    </row>
    <row r="45" spans="1:28" ht="15.75" customHeight="1">
      <c r="A45" s="23" t="s">
        <v>33</v>
      </c>
      <c r="B45" s="23">
        <v>5.3177199999999996</v>
      </c>
      <c r="C45" s="23">
        <v>0</v>
      </c>
      <c r="D45" s="25" t="s">
        <v>95</v>
      </c>
      <c r="E45" s="27">
        <v>27.9208</v>
      </c>
      <c r="F45" s="29">
        <v>24.694500000000001</v>
      </c>
      <c r="G45" s="29">
        <v>25.1051</v>
      </c>
      <c r="H45" s="31">
        <v>26.231400000000001</v>
      </c>
      <c r="I45" s="27">
        <v>25.567599999999999</v>
      </c>
      <c r="J45" s="29">
        <v>23.890699999999999</v>
      </c>
      <c r="K45" s="29">
        <v>24.8949</v>
      </c>
      <c r="L45" s="31">
        <v>24.221900000000002</v>
      </c>
      <c r="M45" s="27">
        <v>31.0657</v>
      </c>
      <c r="N45" s="29">
        <v>29.180399999999999</v>
      </c>
      <c r="O45" s="29">
        <v>29.663799999999998</v>
      </c>
      <c r="P45" s="31">
        <v>29.4375</v>
      </c>
      <c r="Q45" s="27">
        <v>28.245000000000001</v>
      </c>
      <c r="R45" s="29">
        <v>32.207500000000003</v>
      </c>
      <c r="S45" s="29">
        <v>30.461500000000001</v>
      </c>
      <c r="T45" s="31">
        <v>29.648099999999999</v>
      </c>
      <c r="U45" s="27">
        <v>30.519300000000001</v>
      </c>
      <c r="V45" s="29">
        <v>30.622399999999999</v>
      </c>
      <c r="W45" s="29">
        <v>29.357399999999998</v>
      </c>
      <c r="X45" s="31">
        <v>30.310300000000002</v>
      </c>
      <c r="Y45" s="27">
        <v>27.074100000000001</v>
      </c>
      <c r="Z45" s="29">
        <v>27.879799999999999</v>
      </c>
      <c r="AA45" s="29">
        <v>27.572299999999998</v>
      </c>
      <c r="AB45" s="31">
        <v>24.360199999999999</v>
      </c>
    </row>
    <row r="46" spans="1:28" ht="15.75" customHeight="1">
      <c r="A46" s="23" t="s">
        <v>33</v>
      </c>
      <c r="B46" s="23">
        <v>4.3673000000000002</v>
      </c>
      <c r="C46" s="23">
        <v>0</v>
      </c>
      <c r="D46" s="25" t="s">
        <v>70</v>
      </c>
      <c r="E46" s="27">
        <v>28.5944</v>
      </c>
      <c r="F46" s="29">
        <v>28.434899999999999</v>
      </c>
      <c r="G46" s="29">
        <v>28.215900000000001</v>
      </c>
      <c r="H46" s="31">
        <v>27.785299999999999</v>
      </c>
      <c r="I46" s="27">
        <v>27.215</v>
      </c>
      <c r="J46" s="29">
        <v>26.388400000000001</v>
      </c>
      <c r="K46" s="29">
        <v>24.906300000000002</v>
      </c>
      <c r="L46" s="31">
        <v>25.2332</v>
      </c>
      <c r="M46" s="27">
        <v>28.923200000000001</v>
      </c>
      <c r="N46" s="29">
        <v>26.499400000000001</v>
      </c>
      <c r="O46" s="29">
        <v>27.491499999999998</v>
      </c>
      <c r="P46" s="31">
        <v>26.406600000000001</v>
      </c>
      <c r="Q46" s="27">
        <v>28.9054</v>
      </c>
      <c r="R46" s="29">
        <v>31.498000000000001</v>
      </c>
      <c r="S46" s="29">
        <v>30.114699999999999</v>
      </c>
      <c r="T46" s="31">
        <v>29.4755</v>
      </c>
      <c r="U46" s="27">
        <v>24.463200000000001</v>
      </c>
      <c r="V46" s="29">
        <v>26.264600000000002</v>
      </c>
      <c r="W46" s="29">
        <v>26.351700000000001</v>
      </c>
      <c r="X46" s="31">
        <v>26.526399999999999</v>
      </c>
      <c r="Y46" s="27">
        <v>28.785499999999999</v>
      </c>
      <c r="Z46" s="29">
        <v>29.0642</v>
      </c>
      <c r="AA46" s="29">
        <v>27.610600000000002</v>
      </c>
      <c r="AB46" s="31">
        <v>28.0992</v>
      </c>
    </row>
    <row r="47" spans="1:28" ht="15.75" customHeight="1">
      <c r="A47" s="23" t="s">
        <v>33</v>
      </c>
      <c r="B47" s="23">
        <v>1.3509100000000001</v>
      </c>
      <c r="C47" s="23">
        <v>2.6624999999999999E-2</v>
      </c>
      <c r="D47" s="25" t="s">
        <v>151</v>
      </c>
      <c r="E47" s="27">
        <v>24.5382</v>
      </c>
      <c r="F47" s="29">
        <v>29.357399999999998</v>
      </c>
      <c r="G47" s="29">
        <v>32.274099999999997</v>
      </c>
      <c r="H47" s="31">
        <v>32.604300000000002</v>
      </c>
      <c r="I47" s="27">
        <v>33.530700000000003</v>
      </c>
      <c r="J47" s="29">
        <v>33.107399999999998</v>
      </c>
      <c r="K47" s="29">
        <v>30.768899999999999</v>
      </c>
      <c r="L47" s="31">
        <v>31.914200000000001</v>
      </c>
      <c r="M47" s="27">
        <v>25.282900000000001</v>
      </c>
      <c r="N47" s="29">
        <v>30.998999999999999</v>
      </c>
      <c r="O47" s="29">
        <v>29.712599999999998</v>
      </c>
      <c r="P47" s="31">
        <v>25.0061</v>
      </c>
      <c r="Q47" s="27">
        <v>31.6662</v>
      </c>
      <c r="R47" s="29">
        <v>24.820699999999999</v>
      </c>
      <c r="S47" s="29">
        <v>29.224499999999999</v>
      </c>
      <c r="T47" s="31">
        <v>31.458500000000001</v>
      </c>
      <c r="U47" s="27">
        <v>24.5383</v>
      </c>
      <c r="V47" s="29">
        <v>24.334299999999999</v>
      </c>
      <c r="W47" s="29">
        <v>30.888999999999999</v>
      </c>
      <c r="X47" s="31">
        <v>23.783000000000001</v>
      </c>
      <c r="Y47" s="27">
        <v>30.3916</v>
      </c>
      <c r="Z47" s="29">
        <v>31.791899999999998</v>
      </c>
      <c r="AA47" s="29">
        <v>31.0822</v>
      </c>
      <c r="AB47" s="31">
        <v>32.836799999999997</v>
      </c>
    </row>
    <row r="48" spans="1:28" ht="15.75" customHeight="1">
      <c r="A48" s="23" t="s">
        <v>33</v>
      </c>
      <c r="B48" s="23">
        <v>6.3970099999999999</v>
      </c>
      <c r="C48" s="23">
        <v>0</v>
      </c>
      <c r="D48" s="25" t="s">
        <v>122</v>
      </c>
      <c r="E48" s="27">
        <v>31.4999</v>
      </c>
      <c r="F48" s="29">
        <v>30.3337</v>
      </c>
      <c r="G48" s="29">
        <v>31.172499999999999</v>
      </c>
      <c r="H48" s="31">
        <v>30.579499999999999</v>
      </c>
      <c r="I48" s="27">
        <v>29.6204</v>
      </c>
      <c r="J48" s="29">
        <v>29.603400000000001</v>
      </c>
      <c r="K48" s="29">
        <v>30.846299999999999</v>
      </c>
      <c r="L48" s="31">
        <v>29.627500000000001</v>
      </c>
      <c r="M48" s="27">
        <v>32.0398</v>
      </c>
      <c r="N48" s="29">
        <v>32.119599999999998</v>
      </c>
      <c r="O48" s="29">
        <v>31.752700000000001</v>
      </c>
      <c r="P48" s="31">
        <v>32.499099999999999</v>
      </c>
      <c r="Q48" s="27">
        <v>31.088200000000001</v>
      </c>
      <c r="R48" s="29">
        <v>31.701899999999998</v>
      </c>
      <c r="S48" s="29">
        <v>31.860600000000002</v>
      </c>
      <c r="T48" s="31">
        <v>31.967400000000001</v>
      </c>
      <c r="U48" s="27">
        <v>32.825200000000002</v>
      </c>
      <c r="V48" s="29">
        <v>31.9892</v>
      </c>
      <c r="W48" s="29">
        <v>30.92</v>
      </c>
      <c r="X48" s="31">
        <v>31.828600000000002</v>
      </c>
      <c r="Y48" s="27">
        <v>28.337700000000002</v>
      </c>
      <c r="Z48" s="29">
        <v>29.213999999999999</v>
      </c>
      <c r="AA48" s="29">
        <v>29.141200000000001</v>
      </c>
      <c r="AB48" s="31">
        <v>27.841200000000001</v>
      </c>
    </row>
    <row r="49" spans="1:28" ht="15.75" customHeight="1">
      <c r="A49" s="23" t="s">
        <v>33</v>
      </c>
      <c r="B49" s="23">
        <v>3.4822000000000002</v>
      </c>
      <c r="C49" s="23">
        <v>1.2727299999999999E-3</v>
      </c>
      <c r="D49" s="25" t="s">
        <v>201</v>
      </c>
      <c r="E49" s="27">
        <v>24.232099999999999</v>
      </c>
      <c r="F49" s="29">
        <v>23.865600000000001</v>
      </c>
      <c r="G49" s="29">
        <v>24.467700000000001</v>
      </c>
      <c r="H49" s="31">
        <v>25.0336</v>
      </c>
      <c r="I49" s="27">
        <v>24.750399999999999</v>
      </c>
      <c r="J49" s="29">
        <v>23.912400000000002</v>
      </c>
      <c r="K49" s="29">
        <v>25.0625</v>
      </c>
      <c r="L49" s="31">
        <v>24.369299999999999</v>
      </c>
      <c r="M49" s="27">
        <v>25.044599999999999</v>
      </c>
      <c r="N49" s="29">
        <v>24.7621</v>
      </c>
      <c r="O49" s="29">
        <v>24.0275</v>
      </c>
      <c r="P49" s="31">
        <v>23.734400000000001</v>
      </c>
      <c r="Q49" s="27">
        <v>23.7559</v>
      </c>
      <c r="R49" s="29">
        <v>24.682500000000001</v>
      </c>
      <c r="S49" s="29">
        <v>24.045400000000001</v>
      </c>
      <c r="T49" s="31">
        <v>23.644200000000001</v>
      </c>
      <c r="U49" s="27">
        <v>24.350999999999999</v>
      </c>
      <c r="V49" s="29">
        <v>24.383600000000001</v>
      </c>
      <c r="W49" s="29">
        <v>23.952400000000001</v>
      </c>
      <c r="X49" s="31">
        <v>24.7182</v>
      </c>
      <c r="Y49" s="27">
        <v>25.875900000000001</v>
      </c>
      <c r="Z49" s="29">
        <v>26.170999999999999</v>
      </c>
      <c r="AA49" s="29">
        <v>26.447800000000001</v>
      </c>
      <c r="AB49" s="31">
        <v>25.413399999999999</v>
      </c>
    </row>
    <row r="50" spans="1:28" ht="15.75" customHeight="1">
      <c r="A50" s="23" t="s">
        <v>33</v>
      </c>
      <c r="B50" s="23">
        <v>3.3509799999999998</v>
      </c>
      <c r="C50" s="23">
        <v>1.2800000000000001E-3</v>
      </c>
      <c r="D50" s="25" t="s">
        <v>207</v>
      </c>
      <c r="E50" s="27">
        <v>36.392099999999999</v>
      </c>
      <c r="F50" s="29">
        <v>36.776400000000002</v>
      </c>
      <c r="G50" s="29">
        <v>36.454700000000003</v>
      </c>
      <c r="H50" s="31">
        <v>35.787199999999999</v>
      </c>
      <c r="I50" s="27">
        <v>36.418999999999997</v>
      </c>
      <c r="J50" s="29">
        <v>35.543700000000001</v>
      </c>
      <c r="K50" s="29">
        <v>36.295000000000002</v>
      </c>
      <c r="L50" s="31">
        <v>35.908200000000001</v>
      </c>
      <c r="M50" s="27">
        <v>35.162500000000001</v>
      </c>
      <c r="N50" s="29">
        <v>36.029400000000003</v>
      </c>
      <c r="O50" s="29">
        <v>35.421500000000002</v>
      </c>
      <c r="P50" s="31">
        <v>35.668100000000003</v>
      </c>
      <c r="Q50" s="27">
        <v>34.534199999999998</v>
      </c>
      <c r="R50" s="29">
        <v>35.291699999999999</v>
      </c>
      <c r="S50" s="29">
        <v>35.404299999999999</v>
      </c>
      <c r="T50" s="31">
        <v>35.066400000000002</v>
      </c>
      <c r="U50" s="27">
        <v>35.050600000000003</v>
      </c>
      <c r="V50" s="29">
        <v>35.066000000000003</v>
      </c>
      <c r="W50" s="29">
        <v>35.3675</v>
      </c>
      <c r="X50" s="31">
        <v>35.682400000000001</v>
      </c>
      <c r="Y50" s="27">
        <v>36.130600000000001</v>
      </c>
      <c r="Z50" s="29">
        <v>36.627200000000002</v>
      </c>
      <c r="AA50" s="29">
        <v>36.174799999999998</v>
      </c>
      <c r="AB50" s="31">
        <v>35.808700000000002</v>
      </c>
    </row>
    <row r="51" spans="1:28" ht="15.75" customHeight="1">
      <c r="A51" s="23" t="s">
        <v>33</v>
      </c>
      <c r="B51" s="23">
        <v>1.65151</v>
      </c>
      <c r="C51" s="23">
        <v>1.62308E-2</v>
      </c>
      <c r="D51" s="25" t="s">
        <v>211</v>
      </c>
      <c r="E51" s="27">
        <v>26.861599999999999</v>
      </c>
      <c r="F51" s="29">
        <v>25.9269</v>
      </c>
      <c r="G51" s="29">
        <v>26.3779</v>
      </c>
      <c r="H51" s="31">
        <v>25.835899999999999</v>
      </c>
      <c r="I51" s="27">
        <v>24.330200000000001</v>
      </c>
      <c r="J51" s="29">
        <v>23.437999999999999</v>
      </c>
      <c r="K51" s="29">
        <v>26.3995</v>
      </c>
      <c r="L51" s="31">
        <v>24.3965</v>
      </c>
      <c r="M51" s="27">
        <v>25.1006</v>
      </c>
      <c r="N51" s="29">
        <v>26.170400000000001</v>
      </c>
      <c r="O51" s="29">
        <v>23.604900000000001</v>
      </c>
      <c r="P51" s="31">
        <v>25.386399999999998</v>
      </c>
      <c r="Q51" s="27">
        <v>23.7773</v>
      </c>
      <c r="R51" s="29">
        <v>24.331700000000001</v>
      </c>
      <c r="S51" s="29">
        <v>23.924800000000001</v>
      </c>
      <c r="T51" s="31">
        <v>23.753</v>
      </c>
      <c r="U51" s="27">
        <v>25.558700000000002</v>
      </c>
      <c r="V51" s="29">
        <v>23.969799999999999</v>
      </c>
      <c r="W51" s="29">
        <v>24.2209</v>
      </c>
      <c r="X51" s="31">
        <v>24.072099999999999</v>
      </c>
      <c r="Y51" s="27">
        <v>25.1983</v>
      </c>
      <c r="Z51" s="29">
        <v>23.820599999999999</v>
      </c>
      <c r="AA51" s="29">
        <v>25.6251</v>
      </c>
      <c r="AB51" s="31">
        <v>24.745699999999999</v>
      </c>
    </row>
    <row r="52" spans="1:28" ht="15.75" customHeight="1">
      <c r="A52" s="23" t="s">
        <v>33</v>
      </c>
      <c r="B52" s="23">
        <v>6.2553700000000001</v>
      </c>
      <c r="C52" s="23">
        <v>0</v>
      </c>
      <c r="D52" s="25" t="s">
        <v>215</v>
      </c>
      <c r="E52" s="27">
        <v>24.9999</v>
      </c>
      <c r="F52" s="29">
        <v>24.145399999999999</v>
      </c>
      <c r="G52" s="29">
        <v>24.449300000000001</v>
      </c>
      <c r="H52" s="31">
        <v>24.276199999999999</v>
      </c>
      <c r="I52" s="27">
        <v>24.796500000000002</v>
      </c>
      <c r="J52" s="29">
        <v>23.636800000000001</v>
      </c>
      <c r="K52" s="29">
        <v>24.911200000000001</v>
      </c>
      <c r="L52" s="31">
        <v>24.504999999999999</v>
      </c>
      <c r="M52" s="27">
        <v>24.535699999999999</v>
      </c>
      <c r="N52" s="29">
        <v>24.489000000000001</v>
      </c>
      <c r="O52" s="29">
        <v>24.025400000000001</v>
      </c>
      <c r="P52" s="31">
        <v>24.1434</v>
      </c>
      <c r="Q52" s="27">
        <v>23.796399999999998</v>
      </c>
      <c r="R52" s="29">
        <v>24.479099999999999</v>
      </c>
      <c r="S52" s="29">
        <v>24.431000000000001</v>
      </c>
      <c r="T52" s="31">
        <v>24.258500000000002</v>
      </c>
      <c r="U52" s="27">
        <v>24.387499999999999</v>
      </c>
      <c r="V52" s="29">
        <v>24.447500000000002</v>
      </c>
      <c r="W52" s="29">
        <v>23.457899999999999</v>
      </c>
      <c r="X52" s="31">
        <v>23.853200000000001</v>
      </c>
      <c r="Y52" s="27">
        <v>28.672499999999999</v>
      </c>
      <c r="Z52" s="29">
        <v>27.703299999999999</v>
      </c>
      <c r="AA52" s="29">
        <v>27.34</v>
      </c>
      <c r="AB52" s="31">
        <v>26.1752</v>
      </c>
    </row>
    <row r="53" spans="1:28" ht="15.75" customHeight="1">
      <c r="A53" s="23" t="s">
        <v>33</v>
      </c>
      <c r="B53" s="23">
        <v>3.74139</v>
      </c>
      <c r="C53" s="23">
        <v>2.10526E-4</v>
      </c>
      <c r="D53" s="25" t="s">
        <v>144</v>
      </c>
      <c r="E53" s="27">
        <v>26.740200000000002</v>
      </c>
      <c r="F53" s="29">
        <v>26.8644</v>
      </c>
      <c r="G53" s="29">
        <v>27.258400000000002</v>
      </c>
      <c r="H53" s="31">
        <v>26.981200000000001</v>
      </c>
      <c r="I53" s="27">
        <v>27.088699999999999</v>
      </c>
      <c r="J53" s="29">
        <v>26.228899999999999</v>
      </c>
      <c r="K53" s="29">
        <v>26.440300000000001</v>
      </c>
      <c r="L53" s="31">
        <v>26.735600000000002</v>
      </c>
      <c r="M53" s="27">
        <v>26.229399999999998</v>
      </c>
      <c r="N53" s="29">
        <v>24.6097</v>
      </c>
      <c r="O53" s="29">
        <v>25.394200000000001</v>
      </c>
      <c r="P53" s="31">
        <v>24.457599999999999</v>
      </c>
      <c r="Q53" s="27">
        <v>23.4146</v>
      </c>
      <c r="R53" s="29">
        <v>25.439599999999999</v>
      </c>
      <c r="S53" s="29">
        <v>25.807200000000002</v>
      </c>
      <c r="T53" s="31">
        <v>25.7439</v>
      </c>
      <c r="U53" s="27">
        <v>25.975999999999999</v>
      </c>
      <c r="V53" s="29">
        <v>25.688800000000001</v>
      </c>
      <c r="W53" s="29">
        <v>25.874600000000001</v>
      </c>
      <c r="X53" s="31">
        <v>26.259799999999998</v>
      </c>
      <c r="Y53" s="27">
        <v>27.597100000000001</v>
      </c>
      <c r="Z53" s="29">
        <v>27.848700000000001</v>
      </c>
      <c r="AA53" s="29">
        <v>28.0275</v>
      </c>
      <c r="AB53" s="31">
        <v>26.683599999999998</v>
      </c>
    </row>
    <row r="54" spans="1:28" ht="15.75" customHeight="1">
      <c r="A54" s="23" t="s">
        <v>33</v>
      </c>
      <c r="B54" s="23">
        <v>1.8547899999999999</v>
      </c>
      <c r="C54" s="23">
        <v>1.01224E-2</v>
      </c>
      <c r="D54" s="25" t="s">
        <v>222</v>
      </c>
      <c r="E54" s="27">
        <v>26.8005</v>
      </c>
      <c r="F54" s="29">
        <v>27.740200000000002</v>
      </c>
      <c r="G54" s="29">
        <v>23.991599999999998</v>
      </c>
      <c r="H54" s="31">
        <v>23.829599999999999</v>
      </c>
      <c r="I54" s="27">
        <v>23.960899999999999</v>
      </c>
      <c r="J54" s="29">
        <v>24.033000000000001</v>
      </c>
      <c r="K54" s="29">
        <v>24.6297</v>
      </c>
      <c r="L54" s="31">
        <v>25.1158</v>
      </c>
      <c r="M54" s="27">
        <v>27.221900000000002</v>
      </c>
      <c r="N54" s="29">
        <v>24.4253</v>
      </c>
      <c r="O54" s="29">
        <v>24.0914</v>
      </c>
      <c r="P54" s="31">
        <v>25.8245</v>
      </c>
      <c r="Q54" s="27">
        <v>26.235199999999999</v>
      </c>
      <c r="R54" s="29">
        <v>26.898700000000002</v>
      </c>
      <c r="S54" s="29">
        <v>26.806899999999999</v>
      </c>
      <c r="T54" s="31">
        <v>27.892099999999999</v>
      </c>
      <c r="U54" s="27">
        <v>24.5306</v>
      </c>
      <c r="V54" s="29">
        <v>23.995100000000001</v>
      </c>
      <c r="W54" s="29">
        <v>23.402799999999999</v>
      </c>
      <c r="X54" s="31">
        <v>24.652100000000001</v>
      </c>
      <c r="Y54" s="27">
        <v>24.3172</v>
      </c>
      <c r="Z54" s="29">
        <v>24.425799999999999</v>
      </c>
      <c r="AA54" s="29">
        <v>23.68</v>
      </c>
      <c r="AB54" s="31">
        <v>24.492599999999999</v>
      </c>
    </row>
    <row r="55" spans="1:28" ht="15.75" customHeight="1">
      <c r="A55" s="23" t="s">
        <v>33</v>
      </c>
      <c r="B55" s="23">
        <v>2.2675700000000001</v>
      </c>
      <c r="C55" s="23">
        <v>4.7999999999999996E-3</v>
      </c>
      <c r="D55" s="25" t="s">
        <v>225</v>
      </c>
      <c r="E55" s="27">
        <v>30.922999999999998</v>
      </c>
      <c r="F55" s="29">
        <v>30.892900000000001</v>
      </c>
      <c r="G55" s="29">
        <v>30.532499999999999</v>
      </c>
      <c r="H55" s="31">
        <v>30.312200000000001</v>
      </c>
      <c r="I55" s="27">
        <v>29.836300000000001</v>
      </c>
      <c r="J55" s="29">
        <v>29.605799999999999</v>
      </c>
      <c r="K55" s="29">
        <v>30.837</v>
      </c>
      <c r="L55" s="31">
        <v>29.6904</v>
      </c>
      <c r="M55" s="27">
        <v>29.8065</v>
      </c>
      <c r="N55" s="29">
        <v>29.7469</v>
      </c>
      <c r="O55" s="29">
        <v>29.411000000000001</v>
      </c>
      <c r="P55" s="31">
        <v>30.2896</v>
      </c>
      <c r="Q55" s="27">
        <v>30.240600000000001</v>
      </c>
      <c r="R55" s="29">
        <v>29.993500000000001</v>
      </c>
      <c r="S55" s="29">
        <v>30.020900000000001</v>
      </c>
      <c r="T55" s="31">
        <v>29.525300000000001</v>
      </c>
      <c r="U55" s="27">
        <v>29.959099999999999</v>
      </c>
      <c r="V55" s="29">
        <v>29.8873</v>
      </c>
      <c r="W55" s="29">
        <v>29.137699999999999</v>
      </c>
      <c r="X55" s="31">
        <v>30.052700000000002</v>
      </c>
      <c r="Y55" s="27">
        <v>30.498999999999999</v>
      </c>
      <c r="Z55" s="29">
        <v>30.5871</v>
      </c>
      <c r="AA55" s="29">
        <v>30.972999999999999</v>
      </c>
      <c r="AB55" s="31">
        <v>30.619299999999999</v>
      </c>
    </row>
    <row r="56" spans="1:28" ht="15.75" customHeight="1">
      <c r="A56" s="23" t="s">
        <v>33</v>
      </c>
      <c r="B56" s="23">
        <v>1.93346</v>
      </c>
      <c r="C56" s="23">
        <v>8.88889E-3</v>
      </c>
      <c r="D56" s="25" t="s">
        <v>230</v>
      </c>
      <c r="E56" s="27">
        <v>29.088100000000001</v>
      </c>
      <c r="F56" s="29">
        <v>29.324400000000001</v>
      </c>
      <c r="G56" s="29">
        <v>29.2302</v>
      </c>
      <c r="H56" s="31">
        <v>28.809899999999999</v>
      </c>
      <c r="I56" s="27">
        <v>28.780999999999999</v>
      </c>
      <c r="J56" s="29">
        <v>27.806999999999999</v>
      </c>
      <c r="K56" s="29">
        <v>28.865100000000002</v>
      </c>
      <c r="L56" s="31">
        <v>28.5228</v>
      </c>
      <c r="M56" s="27">
        <v>28.927399999999999</v>
      </c>
      <c r="N56" s="29">
        <v>28.229099999999999</v>
      </c>
      <c r="O56" s="29">
        <v>27.589400000000001</v>
      </c>
      <c r="P56" s="31">
        <v>28.525300000000001</v>
      </c>
      <c r="Q56" s="27">
        <v>28.017099999999999</v>
      </c>
      <c r="R56" s="29">
        <v>27.889800000000001</v>
      </c>
      <c r="S56" s="29">
        <v>28.518799999999999</v>
      </c>
      <c r="T56" s="31">
        <v>28.770099999999999</v>
      </c>
      <c r="U56" s="27">
        <v>27.998999999999999</v>
      </c>
      <c r="V56" s="29">
        <v>28.017600000000002</v>
      </c>
      <c r="W56" s="29">
        <v>27.532</v>
      </c>
      <c r="X56" s="31">
        <v>28.0852</v>
      </c>
      <c r="Y56" s="27">
        <v>28.496300000000002</v>
      </c>
      <c r="Z56" s="29">
        <v>28.742799999999999</v>
      </c>
      <c r="AA56" s="29">
        <v>29.2029</v>
      </c>
      <c r="AB56" s="31">
        <v>28.345700000000001</v>
      </c>
    </row>
    <row r="57" spans="1:28" ht="15.75" customHeight="1">
      <c r="A57" s="23" t="s">
        <v>33</v>
      </c>
      <c r="B57" s="23">
        <v>1.4317500000000001</v>
      </c>
      <c r="C57" s="23">
        <v>2.2516100000000001E-2</v>
      </c>
      <c r="D57" s="25" t="s">
        <v>237</v>
      </c>
      <c r="E57" s="27">
        <v>30.011199999999999</v>
      </c>
      <c r="F57" s="29">
        <v>29.6707</v>
      </c>
      <c r="G57" s="29">
        <v>28.926500000000001</v>
      </c>
      <c r="H57" s="31">
        <v>28.720300000000002</v>
      </c>
      <c r="I57" s="27">
        <v>28.8278</v>
      </c>
      <c r="J57" s="29">
        <v>28.7685</v>
      </c>
      <c r="K57" s="29">
        <v>29.174299999999999</v>
      </c>
      <c r="L57" s="31">
        <v>29.590199999999999</v>
      </c>
      <c r="M57" s="27">
        <v>31.091899999999999</v>
      </c>
      <c r="N57" s="29">
        <v>29.944299999999998</v>
      </c>
      <c r="O57" s="29">
        <v>29.083300000000001</v>
      </c>
      <c r="P57" s="31">
        <v>29.716799999999999</v>
      </c>
      <c r="Q57" s="27">
        <v>27.0488</v>
      </c>
      <c r="R57" s="29">
        <v>29.649699999999999</v>
      </c>
      <c r="S57" s="29">
        <v>29.259799999999998</v>
      </c>
      <c r="T57" s="31">
        <v>28.929300000000001</v>
      </c>
      <c r="U57" s="27">
        <v>27.430099999999999</v>
      </c>
      <c r="V57" s="29">
        <v>28.241599999999998</v>
      </c>
      <c r="W57" s="29">
        <v>27.609500000000001</v>
      </c>
      <c r="X57" s="31">
        <v>28.834499999999998</v>
      </c>
      <c r="Y57" s="27">
        <v>29.4895</v>
      </c>
      <c r="Z57" s="29">
        <v>29.561199999999999</v>
      </c>
      <c r="AA57" s="29">
        <v>28.7057</v>
      </c>
      <c r="AB57" s="31">
        <v>28.488499999999998</v>
      </c>
    </row>
    <row r="58" spans="1:28" ht="15.75" customHeight="1">
      <c r="A58" s="23" t="s">
        <v>33</v>
      </c>
      <c r="B58" s="23">
        <v>1.0849599999999999</v>
      </c>
      <c r="C58" s="23">
        <v>4.5897399999999998E-2</v>
      </c>
      <c r="D58" s="25" t="s">
        <v>212</v>
      </c>
      <c r="E58" s="27">
        <v>27.578700000000001</v>
      </c>
      <c r="F58" s="29">
        <v>27.3248</v>
      </c>
      <c r="G58" s="29">
        <v>28.7791</v>
      </c>
      <c r="H58" s="31">
        <v>27.672999999999998</v>
      </c>
      <c r="I58" s="27">
        <v>25.017800000000001</v>
      </c>
      <c r="J58" s="29">
        <v>27.102</v>
      </c>
      <c r="K58" s="29">
        <v>28.091799999999999</v>
      </c>
      <c r="L58" s="31">
        <v>28.2104</v>
      </c>
      <c r="M58" s="27">
        <v>28.2285</v>
      </c>
      <c r="N58" s="29">
        <v>28.397099999999998</v>
      </c>
      <c r="O58" s="29">
        <v>27.158000000000001</v>
      </c>
      <c r="P58" s="31">
        <v>27.562200000000001</v>
      </c>
      <c r="Q58" s="27">
        <v>23.981400000000001</v>
      </c>
      <c r="R58" s="29">
        <v>24.855399999999999</v>
      </c>
      <c r="S58" s="29">
        <v>27.251100000000001</v>
      </c>
      <c r="T58" s="31">
        <v>26.817399999999999</v>
      </c>
      <c r="U58" s="27">
        <v>27.02</v>
      </c>
      <c r="V58" s="29">
        <v>26.381599999999999</v>
      </c>
      <c r="W58" s="29">
        <v>23.623000000000001</v>
      </c>
      <c r="X58" s="31">
        <v>26.8614</v>
      </c>
      <c r="Y58" s="27">
        <v>27.422899999999998</v>
      </c>
      <c r="Z58" s="29">
        <v>27.0382</v>
      </c>
      <c r="AA58" s="29">
        <v>26.608699999999999</v>
      </c>
      <c r="AB58" s="31">
        <v>26.026</v>
      </c>
    </row>
    <row r="59" spans="1:28" ht="15.75" customHeight="1">
      <c r="A59" s="23" t="s">
        <v>33</v>
      </c>
      <c r="B59" s="23">
        <v>1.0734699999999999</v>
      </c>
      <c r="C59" s="23">
        <v>4.68861E-2</v>
      </c>
      <c r="D59" s="25" t="s">
        <v>245</v>
      </c>
      <c r="E59" s="27">
        <v>25.446100000000001</v>
      </c>
      <c r="F59" s="29">
        <v>25.035699999999999</v>
      </c>
      <c r="G59" s="29">
        <v>25.715</v>
      </c>
      <c r="H59" s="31">
        <v>26.808</v>
      </c>
      <c r="I59" s="27">
        <v>28.270499999999998</v>
      </c>
      <c r="J59" s="29">
        <v>27.7654</v>
      </c>
      <c r="K59" s="29">
        <v>24.472000000000001</v>
      </c>
      <c r="L59" s="31">
        <v>26.858899999999998</v>
      </c>
      <c r="M59" s="27">
        <v>24.8461</v>
      </c>
      <c r="N59" s="29">
        <v>26.725300000000001</v>
      </c>
      <c r="O59" s="29">
        <v>28.907599999999999</v>
      </c>
      <c r="P59" s="31">
        <v>24.5487</v>
      </c>
      <c r="Q59" s="27">
        <v>29.538</v>
      </c>
      <c r="R59" s="29">
        <v>29.166599999999999</v>
      </c>
      <c r="S59" s="29">
        <v>24.422699999999999</v>
      </c>
      <c r="T59" s="31">
        <v>28.538699999999999</v>
      </c>
      <c r="U59" s="27">
        <v>28.76</v>
      </c>
      <c r="V59" s="29">
        <v>29.579000000000001</v>
      </c>
      <c r="W59" s="29">
        <v>29.453600000000002</v>
      </c>
      <c r="X59" s="31">
        <v>27.8276</v>
      </c>
      <c r="Y59" s="27">
        <v>27.315799999999999</v>
      </c>
      <c r="Z59" s="29">
        <v>27.543500000000002</v>
      </c>
      <c r="AA59" s="29">
        <v>27.642900000000001</v>
      </c>
      <c r="AB59" s="31">
        <v>29.345099999999999</v>
      </c>
    </row>
    <row r="60" spans="1:28" ht="15.75" customHeight="1">
      <c r="A60" s="23" t="s">
        <v>33</v>
      </c>
      <c r="B60" s="23">
        <v>3.0169299999999999</v>
      </c>
      <c r="C60" s="23">
        <v>1.51724E-3</v>
      </c>
      <c r="D60" s="25" t="s">
        <v>147</v>
      </c>
      <c r="E60" s="27">
        <v>28.258900000000001</v>
      </c>
      <c r="F60" s="29">
        <v>29.882200000000001</v>
      </c>
      <c r="G60" s="29">
        <v>30.391200000000001</v>
      </c>
      <c r="H60" s="31">
        <v>29.847100000000001</v>
      </c>
      <c r="I60" s="27">
        <v>29.311499999999999</v>
      </c>
      <c r="J60" s="29">
        <v>27.6113</v>
      </c>
      <c r="K60" s="29">
        <v>28.645099999999999</v>
      </c>
      <c r="L60" s="31">
        <v>28.310500000000001</v>
      </c>
      <c r="M60" s="27">
        <v>24.663699999999999</v>
      </c>
      <c r="N60" s="29">
        <v>26.7744</v>
      </c>
      <c r="O60" s="29">
        <v>27.9436</v>
      </c>
      <c r="P60" s="31">
        <v>24.5242</v>
      </c>
      <c r="Q60" s="27">
        <v>27.368099999999998</v>
      </c>
      <c r="R60" s="29">
        <v>28.531500000000001</v>
      </c>
      <c r="S60" s="29">
        <v>28.988600000000002</v>
      </c>
      <c r="T60" s="31">
        <v>29.626999999999999</v>
      </c>
      <c r="U60" s="27">
        <v>28.600999999999999</v>
      </c>
      <c r="V60" s="29">
        <v>27.823499999999999</v>
      </c>
      <c r="W60" s="29">
        <v>27.541399999999999</v>
      </c>
      <c r="X60" s="31">
        <v>24.421700000000001</v>
      </c>
      <c r="Y60" s="27">
        <v>30.023900000000001</v>
      </c>
      <c r="Z60" s="29">
        <v>30.126200000000001</v>
      </c>
      <c r="AA60" s="29">
        <v>30.826899999999998</v>
      </c>
      <c r="AB60" s="31">
        <v>29.855499999999999</v>
      </c>
    </row>
    <row r="61" spans="1:28" ht="15.75" customHeight="1">
      <c r="A61" s="23" t="s">
        <v>33</v>
      </c>
      <c r="B61" s="23">
        <v>6.0700099999999999</v>
      </c>
      <c r="C61" s="23">
        <v>0</v>
      </c>
      <c r="D61" s="25" t="s">
        <v>232</v>
      </c>
      <c r="E61" s="27">
        <v>24.501200000000001</v>
      </c>
      <c r="F61" s="29">
        <v>24.383299999999998</v>
      </c>
      <c r="G61" s="29">
        <v>24.58</v>
      </c>
      <c r="H61" s="31">
        <v>25.296199999999999</v>
      </c>
      <c r="I61" s="27">
        <v>24.145299999999999</v>
      </c>
      <c r="J61" s="29">
        <v>24.295200000000001</v>
      </c>
      <c r="K61" s="29">
        <v>24.468299999999999</v>
      </c>
      <c r="L61" s="31">
        <v>24.398399999999999</v>
      </c>
      <c r="M61" s="27">
        <v>24.470400000000001</v>
      </c>
      <c r="N61" s="29">
        <v>23.8324</v>
      </c>
      <c r="O61" s="29">
        <v>24.103400000000001</v>
      </c>
      <c r="P61" s="31">
        <v>24.454799999999999</v>
      </c>
      <c r="Q61" s="27">
        <v>23.838999999999999</v>
      </c>
      <c r="R61" s="29">
        <v>24.861899999999999</v>
      </c>
      <c r="S61" s="29">
        <v>24.504000000000001</v>
      </c>
      <c r="T61" s="31">
        <v>24.0366</v>
      </c>
      <c r="U61" s="27">
        <v>25.512499999999999</v>
      </c>
      <c r="V61" s="29">
        <v>25.920200000000001</v>
      </c>
      <c r="W61" s="29">
        <v>25.7117</v>
      </c>
      <c r="X61" s="31">
        <v>26.052199999999999</v>
      </c>
      <c r="Y61" s="27">
        <v>25.484100000000002</v>
      </c>
      <c r="Z61" s="29">
        <v>26.892299999999999</v>
      </c>
      <c r="AA61" s="29">
        <v>26.6831</v>
      </c>
      <c r="AB61" s="31">
        <v>26.1633</v>
      </c>
    </row>
    <row r="62" spans="1:28" ht="15.75" customHeight="1">
      <c r="A62" s="23" t="s">
        <v>33</v>
      </c>
      <c r="B62" s="23">
        <v>4.5533599999999996</v>
      </c>
      <c r="C62" s="23">
        <v>0</v>
      </c>
      <c r="D62" s="25" t="s">
        <v>69</v>
      </c>
      <c r="E62" s="27">
        <v>25.767199999999999</v>
      </c>
      <c r="F62" s="29">
        <v>25.174199999999999</v>
      </c>
      <c r="G62" s="29">
        <v>25.9556</v>
      </c>
      <c r="H62" s="31">
        <v>25.439599999999999</v>
      </c>
      <c r="I62" s="27">
        <v>24.746500000000001</v>
      </c>
      <c r="J62" s="29">
        <v>23.263300000000001</v>
      </c>
      <c r="K62" s="29">
        <v>24.472899999999999</v>
      </c>
      <c r="L62" s="31">
        <v>24.788</v>
      </c>
      <c r="M62" s="27">
        <v>24.335899999999999</v>
      </c>
      <c r="N62" s="29">
        <v>24.2319</v>
      </c>
      <c r="O62" s="29">
        <v>24.584599999999998</v>
      </c>
      <c r="P62" s="31">
        <v>23.9329</v>
      </c>
      <c r="Q62" s="27">
        <v>24.658200000000001</v>
      </c>
      <c r="R62" s="29">
        <v>24.7653</v>
      </c>
      <c r="S62" s="29">
        <v>24.378900000000002</v>
      </c>
      <c r="T62" s="31">
        <v>24.325500000000002</v>
      </c>
      <c r="U62" s="27">
        <v>23.932099999999998</v>
      </c>
      <c r="V62" s="29">
        <v>26.801600000000001</v>
      </c>
      <c r="W62" s="29">
        <v>25.838899999999999</v>
      </c>
      <c r="X62" s="31">
        <v>26.213200000000001</v>
      </c>
      <c r="Y62" s="27">
        <v>26.7515</v>
      </c>
      <c r="Z62" s="29">
        <v>27.389600000000002</v>
      </c>
      <c r="AA62" s="29">
        <v>27.214400000000001</v>
      </c>
      <c r="AB62" s="31">
        <v>27.015000000000001</v>
      </c>
    </row>
    <row r="63" spans="1:28" ht="15.75" customHeight="1">
      <c r="A63" s="23" t="s">
        <v>33</v>
      </c>
      <c r="B63" s="23">
        <v>3.3368699999999998</v>
      </c>
      <c r="C63" s="23">
        <v>1.23077E-3</v>
      </c>
      <c r="D63" s="25" t="s">
        <v>195</v>
      </c>
      <c r="E63" s="27">
        <v>33.694000000000003</v>
      </c>
      <c r="F63" s="29">
        <v>33.568899999999999</v>
      </c>
      <c r="G63" s="29">
        <v>33.625700000000002</v>
      </c>
      <c r="H63" s="31">
        <v>32.929299999999998</v>
      </c>
      <c r="I63" s="27">
        <v>33.230899999999998</v>
      </c>
      <c r="J63" s="29">
        <v>32.867199999999997</v>
      </c>
      <c r="K63" s="29">
        <v>33.731000000000002</v>
      </c>
      <c r="L63" s="31">
        <v>33.394300000000001</v>
      </c>
      <c r="M63" s="27">
        <v>32.9589</v>
      </c>
      <c r="N63" s="29">
        <v>33.5764</v>
      </c>
      <c r="O63" s="29">
        <v>32.569600000000001</v>
      </c>
      <c r="P63" s="31">
        <v>33.533299999999997</v>
      </c>
      <c r="Q63" s="27">
        <v>30.990300000000001</v>
      </c>
      <c r="R63" s="29">
        <v>32.079300000000003</v>
      </c>
      <c r="S63" s="29">
        <v>32.596800000000002</v>
      </c>
      <c r="T63" s="31">
        <v>32.395299999999999</v>
      </c>
      <c r="U63" s="27">
        <v>32.751300000000001</v>
      </c>
      <c r="V63" s="29">
        <v>32.064</v>
      </c>
      <c r="W63" s="29">
        <v>32.397300000000001</v>
      </c>
      <c r="X63" s="31">
        <v>32.2089</v>
      </c>
      <c r="Y63" s="27">
        <v>32.2654</v>
      </c>
      <c r="Z63" s="29">
        <v>32.195500000000003</v>
      </c>
      <c r="AA63" s="29">
        <v>32.200600000000001</v>
      </c>
      <c r="AB63" s="31">
        <v>31.0535</v>
      </c>
    </row>
    <row r="64" spans="1:28" ht="15.75" customHeight="1">
      <c r="A64" s="23" t="s">
        <v>33</v>
      </c>
      <c r="B64" s="23">
        <v>1.24115</v>
      </c>
      <c r="C64" s="23">
        <v>3.2055599999999997E-2</v>
      </c>
      <c r="D64" s="25" t="s">
        <v>250</v>
      </c>
      <c r="E64" s="27">
        <v>29.271799999999999</v>
      </c>
      <c r="F64" s="29">
        <v>28.980699999999999</v>
      </c>
      <c r="G64" s="29">
        <v>27.764700000000001</v>
      </c>
      <c r="H64" s="31">
        <v>28.891300000000001</v>
      </c>
      <c r="I64" s="27">
        <v>28.952200000000001</v>
      </c>
      <c r="J64" s="29">
        <v>28.7041</v>
      </c>
      <c r="K64" s="29">
        <v>28.765899999999998</v>
      </c>
      <c r="L64" s="31">
        <v>29.501300000000001</v>
      </c>
      <c r="M64" s="27">
        <v>29.594799999999999</v>
      </c>
      <c r="N64" s="29">
        <v>29.0824</v>
      </c>
      <c r="O64" s="29">
        <v>28.872199999999999</v>
      </c>
      <c r="P64" s="31">
        <v>30.145199999999999</v>
      </c>
      <c r="Q64" s="27">
        <v>29.010300000000001</v>
      </c>
      <c r="R64" s="29">
        <v>28.929200000000002</v>
      </c>
      <c r="S64" s="29">
        <v>29.627500000000001</v>
      </c>
      <c r="T64" s="31">
        <v>30.036200000000001</v>
      </c>
      <c r="U64" s="27">
        <v>29.677499999999998</v>
      </c>
      <c r="V64" s="29">
        <v>30.725000000000001</v>
      </c>
      <c r="W64" s="29">
        <v>29.400099999999998</v>
      </c>
      <c r="X64" s="31">
        <v>29.843299999999999</v>
      </c>
      <c r="Y64" s="27">
        <v>28.852799999999998</v>
      </c>
      <c r="Z64" s="29">
        <v>29.120100000000001</v>
      </c>
      <c r="AA64" s="29">
        <v>28.994399999999999</v>
      </c>
      <c r="AB64" s="31">
        <v>29.413699999999999</v>
      </c>
    </row>
    <row r="65" spans="1:28" ht="15.75" customHeight="1">
      <c r="A65" s="23" t="s">
        <v>33</v>
      </c>
      <c r="B65" s="23">
        <v>3.1516299999999999</v>
      </c>
      <c r="C65" s="23">
        <v>1.28571E-3</v>
      </c>
      <c r="D65" s="25" t="s">
        <v>217</v>
      </c>
      <c r="E65" s="27">
        <v>29.700099999999999</v>
      </c>
      <c r="F65" s="29">
        <v>28.9329</v>
      </c>
      <c r="G65" s="29">
        <v>29.249400000000001</v>
      </c>
      <c r="H65" s="31">
        <v>28.471499999999999</v>
      </c>
      <c r="I65" s="27">
        <v>28.654800000000002</v>
      </c>
      <c r="J65" s="29">
        <v>28.028099999999998</v>
      </c>
      <c r="K65" s="29">
        <v>29.7819</v>
      </c>
      <c r="L65" s="31">
        <v>29.058299999999999</v>
      </c>
      <c r="M65" s="27">
        <v>28.520099999999999</v>
      </c>
      <c r="N65" s="29">
        <v>28.9314</v>
      </c>
      <c r="O65" s="29">
        <v>27.9815</v>
      </c>
      <c r="P65" s="31">
        <v>30.429300000000001</v>
      </c>
      <c r="Q65" s="27">
        <v>23.774699999999999</v>
      </c>
      <c r="R65" s="29">
        <v>27.580400000000001</v>
      </c>
      <c r="S65" s="29">
        <v>26.977599999999999</v>
      </c>
      <c r="T65" s="31">
        <v>26.897600000000001</v>
      </c>
      <c r="U65" s="27">
        <v>27.674900000000001</v>
      </c>
      <c r="V65" s="29">
        <v>27.6265</v>
      </c>
      <c r="W65" s="29">
        <v>25.9955</v>
      </c>
      <c r="X65" s="31">
        <v>26.776900000000001</v>
      </c>
      <c r="Y65" s="27">
        <v>29.9068</v>
      </c>
      <c r="Z65" s="29">
        <v>30.016500000000001</v>
      </c>
      <c r="AA65" s="29">
        <v>29.750299999999999</v>
      </c>
      <c r="AB65" s="31">
        <v>28.8096</v>
      </c>
    </row>
    <row r="66" spans="1:28" ht="15.75" customHeight="1">
      <c r="A66" s="23" t="s">
        <v>33</v>
      </c>
      <c r="B66" s="23">
        <v>2.4918100000000001</v>
      </c>
      <c r="C66" s="23">
        <v>2.4615399999999999E-3</v>
      </c>
      <c r="D66" s="25" t="s">
        <v>205</v>
      </c>
      <c r="E66" s="27">
        <v>33.542200000000001</v>
      </c>
      <c r="F66" s="29">
        <v>32.695900000000002</v>
      </c>
      <c r="G66" s="29">
        <v>32.4758</v>
      </c>
      <c r="H66" s="31">
        <v>31.202300000000001</v>
      </c>
      <c r="I66" s="27">
        <v>31.232600000000001</v>
      </c>
      <c r="J66" s="29">
        <v>31.523299999999999</v>
      </c>
      <c r="K66" s="29">
        <v>31.621700000000001</v>
      </c>
      <c r="L66" s="31">
        <v>32.133299999999998</v>
      </c>
      <c r="M66" s="27">
        <v>32.130899999999997</v>
      </c>
      <c r="N66" s="29">
        <v>32.107700000000001</v>
      </c>
      <c r="O66" s="29">
        <v>31.6906</v>
      </c>
      <c r="P66" s="31">
        <v>32.258600000000001</v>
      </c>
      <c r="Q66" s="27">
        <v>30.242000000000001</v>
      </c>
      <c r="R66" s="29">
        <v>30.167000000000002</v>
      </c>
      <c r="S66" s="29">
        <v>31.399899999999999</v>
      </c>
      <c r="T66" s="31">
        <v>30.691299999999998</v>
      </c>
      <c r="U66" s="27">
        <v>31.3537</v>
      </c>
      <c r="V66" s="29">
        <v>31.0609</v>
      </c>
      <c r="W66" s="29">
        <v>30.976700000000001</v>
      </c>
      <c r="X66" s="31">
        <v>31.941199999999998</v>
      </c>
      <c r="Y66" s="27">
        <v>31.902899999999999</v>
      </c>
      <c r="Z66" s="29">
        <v>31.898800000000001</v>
      </c>
      <c r="AA66" s="29">
        <v>31.792200000000001</v>
      </c>
      <c r="AB66" s="31">
        <v>31.189699999999998</v>
      </c>
    </row>
    <row r="67" spans="1:28" ht="15.75" customHeight="1">
      <c r="A67" s="23" t="s">
        <v>33</v>
      </c>
      <c r="B67" s="23">
        <v>1.26532</v>
      </c>
      <c r="C67" s="23">
        <v>3.00845E-2</v>
      </c>
      <c r="D67" s="25" t="s">
        <v>254</v>
      </c>
      <c r="E67" s="27">
        <v>28.391100000000002</v>
      </c>
      <c r="F67" s="29">
        <v>28.6294</v>
      </c>
      <c r="G67" s="29">
        <v>27.918299999999999</v>
      </c>
      <c r="H67" s="31">
        <v>28.288599999999999</v>
      </c>
      <c r="I67" s="27">
        <v>28.2348</v>
      </c>
      <c r="J67" s="29">
        <v>27.9514</v>
      </c>
      <c r="K67" s="29">
        <v>29.8184</v>
      </c>
      <c r="L67" s="31">
        <v>28.734200000000001</v>
      </c>
      <c r="M67" s="27">
        <v>27.843</v>
      </c>
      <c r="N67" s="29">
        <v>27.770900000000001</v>
      </c>
      <c r="O67" s="29">
        <v>27.9132</v>
      </c>
      <c r="P67" s="31">
        <v>27.7972</v>
      </c>
      <c r="Q67" s="27">
        <v>27.233799999999999</v>
      </c>
      <c r="R67" s="29">
        <v>24.932400000000001</v>
      </c>
      <c r="S67" s="29">
        <v>28.5123</v>
      </c>
      <c r="T67" s="31">
        <v>27.1266</v>
      </c>
      <c r="U67" s="27">
        <v>27.641300000000001</v>
      </c>
      <c r="V67" s="29">
        <v>26.707000000000001</v>
      </c>
      <c r="W67" s="29">
        <v>27.391500000000001</v>
      </c>
      <c r="X67" s="31">
        <v>27.766999999999999</v>
      </c>
      <c r="Y67" s="27">
        <v>28.666399999999999</v>
      </c>
      <c r="Z67" s="29">
        <v>27.603200000000001</v>
      </c>
      <c r="AA67" s="29">
        <v>28.967600000000001</v>
      </c>
      <c r="AB67" s="31">
        <v>27.683399999999999</v>
      </c>
    </row>
    <row r="68" spans="1:28" ht="15.75" customHeight="1">
      <c r="A68" s="23" t="s">
        <v>33</v>
      </c>
      <c r="B68" s="23">
        <v>2.0199699999999998</v>
      </c>
      <c r="C68" s="23">
        <v>7.6190499999999996E-3</v>
      </c>
      <c r="D68" s="25" t="s">
        <v>125</v>
      </c>
      <c r="E68" s="27">
        <v>24.304200000000002</v>
      </c>
      <c r="F68" s="29">
        <v>24.6587</v>
      </c>
      <c r="G68" s="29">
        <v>24.1496</v>
      </c>
      <c r="H68" s="31">
        <v>24.562100000000001</v>
      </c>
      <c r="I68" s="27">
        <v>23.984000000000002</v>
      </c>
      <c r="J68" s="29">
        <v>23.570799999999998</v>
      </c>
      <c r="K68" s="29">
        <v>24.410299999999999</v>
      </c>
      <c r="L68" s="31">
        <v>24.975999999999999</v>
      </c>
      <c r="M68" s="27">
        <v>26.373999999999999</v>
      </c>
      <c r="N68" s="29">
        <v>25.663499999999999</v>
      </c>
      <c r="O68" s="29">
        <v>25.754200000000001</v>
      </c>
      <c r="P68" s="31">
        <v>25.9894</v>
      </c>
      <c r="Q68" s="27">
        <v>24.485199999999999</v>
      </c>
      <c r="R68" s="29">
        <v>26.7163</v>
      </c>
      <c r="S68" s="29">
        <v>24.1004</v>
      </c>
      <c r="T68" s="31">
        <v>23.979600000000001</v>
      </c>
      <c r="U68" s="27">
        <v>24.935300000000002</v>
      </c>
      <c r="V68" s="29">
        <v>23.822800000000001</v>
      </c>
      <c r="W68" s="29">
        <v>23.189499999999999</v>
      </c>
      <c r="X68" s="31">
        <v>24.16</v>
      </c>
      <c r="Y68" s="27">
        <v>24.6995</v>
      </c>
      <c r="Z68" s="29">
        <v>24.0152</v>
      </c>
      <c r="AA68" s="29">
        <v>24.1326</v>
      </c>
      <c r="AB68" s="31">
        <v>23.997900000000001</v>
      </c>
    </row>
    <row r="69" spans="1:28" ht="15.75" customHeight="1">
      <c r="A69" s="23" t="s">
        <v>33</v>
      </c>
      <c r="B69" s="23">
        <v>1.4553</v>
      </c>
      <c r="C69" s="23">
        <v>2.1836100000000001E-2</v>
      </c>
      <c r="D69" s="25" t="s">
        <v>255</v>
      </c>
      <c r="E69" s="27">
        <v>31.595700000000001</v>
      </c>
      <c r="F69" s="29">
        <v>30.542899999999999</v>
      </c>
      <c r="G69" s="29">
        <v>30.212499999999999</v>
      </c>
      <c r="H69" s="31">
        <v>29.4861</v>
      </c>
      <c r="I69" s="27">
        <v>29.845300000000002</v>
      </c>
      <c r="J69" s="29">
        <v>29.066099999999999</v>
      </c>
      <c r="K69" s="29">
        <v>30.232299999999999</v>
      </c>
      <c r="L69" s="31">
        <v>30.1447</v>
      </c>
      <c r="M69" s="27">
        <v>30.229099999999999</v>
      </c>
      <c r="N69" s="29">
        <v>30.136500000000002</v>
      </c>
      <c r="O69" s="29">
        <v>28.801400000000001</v>
      </c>
      <c r="P69" s="31">
        <v>30.844200000000001</v>
      </c>
      <c r="Q69" s="27">
        <v>24.0627</v>
      </c>
      <c r="R69" s="29">
        <v>28.459099999999999</v>
      </c>
      <c r="S69" s="29">
        <v>28.664400000000001</v>
      </c>
      <c r="T69" s="31">
        <v>29.342199999999998</v>
      </c>
      <c r="U69" s="27">
        <v>29.334</v>
      </c>
      <c r="V69" s="29">
        <v>28.826599999999999</v>
      </c>
      <c r="W69" s="29">
        <v>28.732299999999999</v>
      </c>
      <c r="X69" s="31">
        <v>29.1571</v>
      </c>
      <c r="Y69" s="27">
        <v>29.803999999999998</v>
      </c>
      <c r="Z69" s="29">
        <v>30.001200000000001</v>
      </c>
      <c r="AA69" s="29">
        <v>30.400500000000001</v>
      </c>
      <c r="AB69" s="31">
        <v>29.131</v>
      </c>
    </row>
    <row r="70" spans="1:28" ht="15.75" customHeight="1">
      <c r="A70" s="23" t="s">
        <v>33</v>
      </c>
      <c r="B70" s="23">
        <v>1.4859899999999999</v>
      </c>
      <c r="C70" s="23">
        <v>2.1066700000000001E-2</v>
      </c>
      <c r="D70" s="25" t="s">
        <v>252</v>
      </c>
      <c r="E70" s="27">
        <v>30.887799999999999</v>
      </c>
      <c r="F70" s="29">
        <v>31.336099999999998</v>
      </c>
      <c r="G70" s="29">
        <v>31.775300000000001</v>
      </c>
      <c r="H70" s="31">
        <v>29.949400000000001</v>
      </c>
      <c r="I70" s="27">
        <v>30.6648</v>
      </c>
      <c r="J70" s="29">
        <v>28.8062</v>
      </c>
      <c r="K70" s="29">
        <v>31.6539</v>
      </c>
      <c r="L70" s="31">
        <v>31.04</v>
      </c>
      <c r="M70" s="27">
        <v>30.939399999999999</v>
      </c>
      <c r="N70" s="29">
        <v>30.589200000000002</v>
      </c>
      <c r="O70" s="29">
        <v>29.7821</v>
      </c>
      <c r="P70" s="31">
        <v>29.521699999999999</v>
      </c>
      <c r="Q70" s="27">
        <v>26.888100000000001</v>
      </c>
      <c r="R70" s="29">
        <v>29.912700000000001</v>
      </c>
      <c r="S70" s="29">
        <v>29.8018</v>
      </c>
      <c r="T70" s="31">
        <v>29.541</v>
      </c>
      <c r="U70" s="27">
        <v>28.848199999999999</v>
      </c>
      <c r="V70" s="29">
        <v>29.443999999999999</v>
      </c>
      <c r="W70" s="29">
        <v>29.2319</v>
      </c>
      <c r="X70" s="31">
        <v>29.601400000000002</v>
      </c>
      <c r="Y70" s="27">
        <v>30.948899999999998</v>
      </c>
      <c r="Z70" s="29">
        <v>30.776</v>
      </c>
      <c r="AA70" s="29">
        <v>31.549800000000001</v>
      </c>
      <c r="AB70" s="31">
        <v>30.102599999999999</v>
      </c>
    </row>
    <row r="71" spans="1:28" ht="15.75" customHeight="1">
      <c r="A71" s="23" t="s">
        <v>33</v>
      </c>
      <c r="B71" s="23">
        <v>1.19259</v>
      </c>
      <c r="C71" s="23">
        <v>3.62192E-2</v>
      </c>
      <c r="D71" s="25" t="s">
        <v>261</v>
      </c>
      <c r="E71" s="27">
        <v>25.946300000000001</v>
      </c>
      <c r="F71" s="29">
        <v>25.2362</v>
      </c>
      <c r="G71" s="29">
        <v>25.945900000000002</v>
      </c>
      <c r="H71" s="31">
        <v>24.7697</v>
      </c>
      <c r="I71" s="27">
        <v>24.950600000000001</v>
      </c>
      <c r="J71" s="29">
        <v>24.562999999999999</v>
      </c>
      <c r="K71" s="29">
        <v>24.5337</v>
      </c>
      <c r="L71" s="31">
        <v>25.0593</v>
      </c>
      <c r="M71" s="27">
        <v>24.438099999999999</v>
      </c>
      <c r="N71" s="29">
        <v>25.7408</v>
      </c>
      <c r="O71" s="29">
        <v>25.346399999999999</v>
      </c>
      <c r="P71" s="31">
        <v>24.707000000000001</v>
      </c>
      <c r="Q71" s="27">
        <v>23.7332</v>
      </c>
      <c r="R71" s="29">
        <v>25.0063</v>
      </c>
      <c r="S71" s="29">
        <v>25.3538</v>
      </c>
      <c r="T71" s="31">
        <v>24.053699999999999</v>
      </c>
      <c r="U71" s="27">
        <v>24.596900000000002</v>
      </c>
      <c r="V71" s="29">
        <v>23.850999999999999</v>
      </c>
      <c r="W71" s="29">
        <v>23.592300000000002</v>
      </c>
      <c r="X71" s="31">
        <v>24.306899999999999</v>
      </c>
      <c r="Y71" s="27">
        <v>24.651399999999999</v>
      </c>
      <c r="Z71" s="29">
        <v>25.925799999999999</v>
      </c>
      <c r="AA71" s="29">
        <v>25.049700000000001</v>
      </c>
      <c r="AB71" s="31">
        <v>24.171199999999999</v>
      </c>
    </row>
    <row r="72" spans="1:28" ht="15.75" customHeight="1">
      <c r="A72" s="23" t="s">
        <v>33</v>
      </c>
      <c r="B72" s="23">
        <v>5.8244100000000003</v>
      </c>
      <c r="C72" s="23">
        <v>0</v>
      </c>
      <c r="D72" s="25" t="s">
        <v>119</v>
      </c>
      <c r="E72" s="27">
        <v>24.861699999999999</v>
      </c>
      <c r="F72" s="29">
        <v>24.847899999999999</v>
      </c>
      <c r="G72" s="29">
        <v>24.358799999999999</v>
      </c>
      <c r="H72" s="31">
        <v>24.1312</v>
      </c>
      <c r="I72" s="27">
        <v>24.450299999999999</v>
      </c>
      <c r="J72" s="29">
        <v>23.968900000000001</v>
      </c>
      <c r="K72" s="29">
        <v>24.6997</v>
      </c>
      <c r="L72" s="31">
        <v>24.681100000000001</v>
      </c>
      <c r="M72" s="27">
        <v>27.171099999999999</v>
      </c>
      <c r="N72" s="29">
        <v>26.397400000000001</v>
      </c>
      <c r="O72" s="29">
        <v>26.558700000000002</v>
      </c>
      <c r="P72" s="31">
        <v>26.516100000000002</v>
      </c>
      <c r="Q72" s="27">
        <v>26.280200000000001</v>
      </c>
      <c r="R72" s="29">
        <v>28.7776</v>
      </c>
      <c r="S72" s="29">
        <v>27.317900000000002</v>
      </c>
      <c r="T72" s="31">
        <v>26.091100000000001</v>
      </c>
      <c r="U72" s="27">
        <v>26.688500000000001</v>
      </c>
      <c r="V72" s="29">
        <v>27.7578</v>
      </c>
      <c r="W72" s="29">
        <v>26.0806</v>
      </c>
      <c r="X72" s="31">
        <v>26.7379</v>
      </c>
      <c r="Y72" s="27">
        <v>24.339400000000001</v>
      </c>
      <c r="Z72" s="29">
        <v>24.3369</v>
      </c>
      <c r="AA72" s="29">
        <v>23.884499999999999</v>
      </c>
      <c r="AB72" s="31">
        <v>24.1175</v>
      </c>
    </row>
    <row r="73" spans="1:28" ht="15.75" customHeight="1">
      <c r="A73" s="23" t="s">
        <v>33</v>
      </c>
      <c r="B73" s="23">
        <v>2.5087999999999999</v>
      </c>
      <c r="C73" s="23">
        <v>2.3157899999999999E-3</v>
      </c>
      <c r="D73" s="25" t="s">
        <v>244</v>
      </c>
      <c r="E73" s="27">
        <v>29.507999999999999</v>
      </c>
      <c r="F73" s="29">
        <v>28.327400000000001</v>
      </c>
      <c r="G73" s="29">
        <v>27.0457</v>
      </c>
      <c r="H73" s="31">
        <v>27.452100000000002</v>
      </c>
      <c r="I73" s="27">
        <v>27.407900000000001</v>
      </c>
      <c r="J73" s="29">
        <v>25.887599999999999</v>
      </c>
      <c r="K73" s="29">
        <v>25.0457</v>
      </c>
      <c r="L73" s="31">
        <v>27.8767</v>
      </c>
      <c r="M73" s="27">
        <v>29.62</v>
      </c>
      <c r="N73" s="29">
        <v>24.922899999999998</v>
      </c>
      <c r="O73" s="29">
        <v>26.248000000000001</v>
      </c>
      <c r="P73" s="31">
        <v>27.199200000000001</v>
      </c>
      <c r="Q73" s="27">
        <v>27.583400000000001</v>
      </c>
      <c r="R73" s="29">
        <v>31.0138</v>
      </c>
      <c r="S73" s="29">
        <v>29.531300000000002</v>
      </c>
      <c r="T73" s="31">
        <v>29.291599999999999</v>
      </c>
      <c r="U73" s="27">
        <v>24.387699999999999</v>
      </c>
      <c r="V73" s="29">
        <v>25.553999999999998</v>
      </c>
      <c r="W73" s="29">
        <v>25.187899999999999</v>
      </c>
      <c r="X73" s="31">
        <v>24.654800000000002</v>
      </c>
      <c r="Y73" s="27">
        <v>27.8507</v>
      </c>
      <c r="Z73" s="29">
        <v>28.0608</v>
      </c>
      <c r="AA73" s="29">
        <v>26.430499999999999</v>
      </c>
      <c r="AB73" s="31">
        <v>27.194099999999999</v>
      </c>
    </row>
    <row r="74" spans="1:28" ht="15.75" customHeight="1">
      <c r="A74" s="23" t="s">
        <v>33</v>
      </c>
      <c r="B74" s="23">
        <v>4.07158</v>
      </c>
      <c r="C74" s="23">
        <v>0</v>
      </c>
      <c r="D74" s="25" t="s">
        <v>202</v>
      </c>
      <c r="E74" s="27">
        <v>31.908100000000001</v>
      </c>
      <c r="F74" s="29">
        <v>30.8764</v>
      </c>
      <c r="G74" s="29">
        <v>31.26</v>
      </c>
      <c r="H74" s="31">
        <v>30.523599999999998</v>
      </c>
      <c r="I74" s="27">
        <v>30.390799999999999</v>
      </c>
      <c r="J74" s="29">
        <v>29.8505</v>
      </c>
      <c r="K74" s="29">
        <v>31.328199999999999</v>
      </c>
      <c r="L74" s="31">
        <v>30.742799999999999</v>
      </c>
      <c r="M74" s="27">
        <v>30.837</v>
      </c>
      <c r="N74" s="29">
        <v>30.757400000000001</v>
      </c>
      <c r="O74" s="29">
        <v>29.9574</v>
      </c>
      <c r="P74" s="31">
        <v>30.534099999999999</v>
      </c>
      <c r="Q74" s="27">
        <v>29.4236</v>
      </c>
      <c r="R74" s="29">
        <v>28.730799999999999</v>
      </c>
      <c r="S74" s="29">
        <v>29.395299999999999</v>
      </c>
      <c r="T74" s="31">
        <v>29.101400000000002</v>
      </c>
      <c r="U74" s="27">
        <v>29.374500000000001</v>
      </c>
      <c r="V74" s="29">
        <v>29.795300000000001</v>
      </c>
      <c r="W74" s="29">
        <v>29.256799999999998</v>
      </c>
      <c r="X74" s="31">
        <v>29.406600000000001</v>
      </c>
      <c r="Y74" s="27">
        <v>30.949000000000002</v>
      </c>
      <c r="Z74" s="29">
        <v>30.756399999999999</v>
      </c>
      <c r="AA74" s="29">
        <v>30.288900000000002</v>
      </c>
      <c r="AB74" s="31">
        <v>29.8157</v>
      </c>
    </row>
    <row r="75" spans="1:28" ht="15.75" customHeight="1">
      <c r="A75" s="23" t="s">
        <v>33</v>
      </c>
      <c r="B75" s="23">
        <v>1.30958</v>
      </c>
      <c r="C75" s="23">
        <v>2.8235300000000001E-2</v>
      </c>
      <c r="D75" s="25" t="s">
        <v>186</v>
      </c>
      <c r="E75" s="27">
        <v>37.032600000000002</v>
      </c>
      <c r="F75" s="29">
        <v>37.773400000000002</v>
      </c>
      <c r="G75" s="29">
        <v>37.673699999999997</v>
      </c>
      <c r="H75" s="31">
        <v>37.008499999999998</v>
      </c>
      <c r="I75" s="27">
        <v>36.773499999999999</v>
      </c>
      <c r="J75" s="29">
        <v>36.4559</v>
      </c>
      <c r="K75" s="29">
        <v>37.972900000000003</v>
      </c>
      <c r="L75" s="31">
        <v>37.1633</v>
      </c>
      <c r="M75" s="27">
        <v>37.066400000000002</v>
      </c>
      <c r="N75" s="29">
        <v>37.173299999999998</v>
      </c>
      <c r="O75" s="29">
        <v>36.767600000000002</v>
      </c>
      <c r="P75" s="31">
        <v>37.423200000000001</v>
      </c>
      <c r="Q75" s="27">
        <v>36.493299999999998</v>
      </c>
      <c r="R75" s="29">
        <v>36.0702</v>
      </c>
      <c r="S75" s="29">
        <v>36.921799999999998</v>
      </c>
      <c r="T75" s="31">
        <v>36.512700000000002</v>
      </c>
      <c r="U75" s="27">
        <v>36.067999999999998</v>
      </c>
      <c r="V75" s="29">
        <v>35.391199999999998</v>
      </c>
      <c r="W75" s="29">
        <v>36.374099999999999</v>
      </c>
      <c r="X75" s="31">
        <v>37.012099999999997</v>
      </c>
      <c r="Y75" s="27">
        <v>37.244999999999997</v>
      </c>
      <c r="Z75" s="29">
        <v>36.862200000000001</v>
      </c>
      <c r="AA75" s="29">
        <v>37.030700000000003</v>
      </c>
      <c r="AB75" s="31">
        <v>35.874400000000001</v>
      </c>
    </row>
    <row r="76" spans="1:28" ht="15.75" customHeight="1">
      <c r="A76" s="23" t="s">
        <v>33</v>
      </c>
      <c r="B76" s="23">
        <v>2.6767599999999998</v>
      </c>
      <c r="C76" s="23">
        <v>2.0571399999999998E-3</v>
      </c>
      <c r="D76" s="25" t="s">
        <v>183</v>
      </c>
      <c r="E76" s="27">
        <v>24.676200000000001</v>
      </c>
      <c r="F76" s="29">
        <v>24.889199999999999</v>
      </c>
      <c r="G76" s="29">
        <v>23.904699999999998</v>
      </c>
      <c r="H76" s="31">
        <v>24.044899999999998</v>
      </c>
      <c r="I76" s="27">
        <v>24.019100000000002</v>
      </c>
      <c r="J76" s="29">
        <v>23.8965</v>
      </c>
      <c r="K76" s="29">
        <v>24.823899999999998</v>
      </c>
      <c r="L76" s="31">
        <v>25.456900000000001</v>
      </c>
      <c r="M76" s="27">
        <v>23.980899999999998</v>
      </c>
      <c r="N76" s="29">
        <v>24.555700000000002</v>
      </c>
      <c r="O76" s="29">
        <v>24.4941</v>
      </c>
      <c r="P76" s="31">
        <v>24.5703</v>
      </c>
      <c r="Q76" s="27">
        <v>25.276</v>
      </c>
      <c r="R76" s="29">
        <v>26.356300000000001</v>
      </c>
      <c r="S76" s="29">
        <v>26.1295</v>
      </c>
      <c r="T76" s="31">
        <v>25.498699999999999</v>
      </c>
      <c r="U76" s="27">
        <v>24.0853</v>
      </c>
      <c r="V76" s="29">
        <v>24.745200000000001</v>
      </c>
      <c r="W76" s="29">
        <v>23.491499999999998</v>
      </c>
      <c r="X76" s="31">
        <v>24.503699999999998</v>
      </c>
      <c r="Y76" s="27">
        <v>24.558700000000002</v>
      </c>
      <c r="Z76" s="29">
        <v>24.2927</v>
      </c>
      <c r="AA76" s="29">
        <v>24.467199999999998</v>
      </c>
      <c r="AB76" s="31">
        <v>24.1066</v>
      </c>
    </row>
    <row r="77" spans="1:28" ht="15.75" customHeight="1">
      <c r="A77" s="23" t="s">
        <v>33</v>
      </c>
      <c r="B77" s="23">
        <v>1.3438300000000001</v>
      </c>
      <c r="C77" s="23">
        <v>2.6707700000000001E-2</v>
      </c>
      <c r="D77" s="25" t="s">
        <v>236</v>
      </c>
      <c r="E77" s="27">
        <v>30.301200000000001</v>
      </c>
      <c r="F77" s="29">
        <v>29.7485</v>
      </c>
      <c r="G77" s="29">
        <v>30.1782</v>
      </c>
      <c r="H77" s="31">
        <v>29.7364</v>
      </c>
      <c r="I77" s="27">
        <v>29.087700000000002</v>
      </c>
      <c r="J77" s="29">
        <v>29.059699999999999</v>
      </c>
      <c r="K77" s="29">
        <v>29.745000000000001</v>
      </c>
      <c r="L77" s="31">
        <v>30.104700000000001</v>
      </c>
      <c r="M77" s="27">
        <v>30.314499999999999</v>
      </c>
      <c r="N77" s="29">
        <v>29.818999999999999</v>
      </c>
      <c r="O77" s="29">
        <v>28.876899999999999</v>
      </c>
      <c r="P77" s="31">
        <v>28.887599999999999</v>
      </c>
      <c r="Q77" s="27">
        <v>29.196300000000001</v>
      </c>
      <c r="R77" s="29">
        <v>28.8001</v>
      </c>
      <c r="S77" s="29">
        <v>28.782800000000002</v>
      </c>
      <c r="T77" s="31">
        <v>28.990300000000001</v>
      </c>
      <c r="U77" s="27">
        <v>29.3795</v>
      </c>
      <c r="V77" s="29">
        <v>29.536100000000001</v>
      </c>
      <c r="W77" s="29">
        <v>29.1891</v>
      </c>
      <c r="X77" s="31">
        <v>29.246700000000001</v>
      </c>
      <c r="Y77" s="27">
        <v>29.655100000000001</v>
      </c>
      <c r="Z77" s="29">
        <v>29.9588</v>
      </c>
      <c r="AA77" s="29">
        <v>29.7057</v>
      </c>
      <c r="AB77" s="31">
        <v>29.252300000000002</v>
      </c>
    </row>
    <row r="78" spans="1:28" ht="15.75" customHeight="1">
      <c r="A78" s="23" t="s">
        <v>33</v>
      </c>
      <c r="B78" s="23">
        <v>1.55318</v>
      </c>
      <c r="C78" s="23">
        <v>1.9285699999999999E-2</v>
      </c>
      <c r="D78" s="25" t="s">
        <v>262</v>
      </c>
      <c r="E78" s="27">
        <v>27.795400000000001</v>
      </c>
      <c r="F78" s="29">
        <v>27.871400000000001</v>
      </c>
      <c r="G78" s="29">
        <v>25.6782</v>
      </c>
      <c r="H78" s="31">
        <v>30.130800000000001</v>
      </c>
      <c r="I78" s="27">
        <v>28.734100000000002</v>
      </c>
      <c r="J78" s="29">
        <v>29.7058</v>
      </c>
      <c r="K78" s="29">
        <v>27.55</v>
      </c>
      <c r="L78" s="31">
        <v>26.343499999999999</v>
      </c>
      <c r="M78" s="27">
        <v>25.121600000000001</v>
      </c>
      <c r="N78" s="29">
        <v>28.912700000000001</v>
      </c>
      <c r="O78" s="29">
        <v>28.826699999999999</v>
      </c>
      <c r="P78" s="31">
        <v>27.8551</v>
      </c>
      <c r="Q78" s="27">
        <v>30.377199999999998</v>
      </c>
      <c r="R78" s="29">
        <v>28.699100000000001</v>
      </c>
      <c r="S78" s="29">
        <v>30.466799999999999</v>
      </c>
      <c r="T78" s="31">
        <v>29.319299999999998</v>
      </c>
      <c r="U78" s="27">
        <v>29.4328</v>
      </c>
      <c r="V78" s="29">
        <v>30.4575</v>
      </c>
      <c r="W78" s="29">
        <v>29.812999999999999</v>
      </c>
      <c r="X78" s="31">
        <v>29.4861</v>
      </c>
      <c r="Y78" s="27">
        <v>30.827300000000001</v>
      </c>
      <c r="Z78" s="29">
        <v>29.571400000000001</v>
      </c>
      <c r="AA78" s="29">
        <v>30.310300000000002</v>
      </c>
      <c r="AB78" s="31">
        <v>30.5702</v>
      </c>
    </row>
    <row r="79" spans="1:28" ht="15.75" customHeight="1">
      <c r="A79" s="23" t="s">
        <v>33</v>
      </c>
      <c r="B79" s="23">
        <v>2.76214</v>
      </c>
      <c r="C79" s="23">
        <v>2.1250000000000002E-3</v>
      </c>
      <c r="D79" s="25" t="s">
        <v>192</v>
      </c>
      <c r="E79" s="27">
        <v>32.155700000000003</v>
      </c>
      <c r="F79" s="29">
        <v>31.901700000000002</v>
      </c>
      <c r="G79" s="29">
        <v>31.362300000000001</v>
      </c>
      <c r="H79" s="31">
        <v>30.710999999999999</v>
      </c>
      <c r="I79" s="27">
        <v>30.795400000000001</v>
      </c>
      <c r="J79" s="29">
        <v>30.157699999999998</v>
      </c>
      <c r="K79" s="29">
        <v>31.636600000000001</v>
      </c>
      <c r="L79" s="31">
        <v>30.8871</v>
      </c>
      <c r="M79" s="27">
        <v>31.360199999999999</v>
      </c>
      <c r="N79" s="29">
        <v>30.586200000000002</v>
      </c>
      <c r="O79" s="29">
        <v>30.273599999999998</v>
      </c>
      <c r="P79" s="31">
        <v>30.904399999999999</v>
      </c>
      <c r="Q79" s="27">
        <v>29.864599999999999</v>
      </c>
      <c r="R79" s="29">
        <v>30.180700000000002</v>
      </c>
      <c r="S79" s="29">
        <v>29.965299999999999</v>
      </c>
      <c r="T79" s="31">
        <v>29.616700000000002</v>
      </c>
      <c r="U79" s="27">
        <v>30.2958</v>
      </c>
      <c r="V79" s="29">
        <v>30.052499999999998</v>
      </c>
      <c r="W79" s="29">
        <v>29.206</v>
      </c>
      <c r="X79" s="31">
        <v>30.1218</v>
      </c>
      <c r="Y79" s="27">
        <v>31.136199999999999</v>
      </c>
      <c r="Z79" s="29">
        <v>30.866399999999999</v>
      </c>
      <c r="AA79" s="29">
        <v>30.939900000000002</v>
      </c>
      <c r="AB79" s="31">
        <v>30.047699999999999</v>
      </c>
    </row>
    <row r="80" spans="1:28" ht="15.75" customHeight="1">
      <c r="A80" s="23" t="s">
        <v>33</v>
      </c>
      <c r="B80" s="23">
        <v>1.3428</v>
      </c>
      <c r="C80" s="23">
        <v>2.6424199999999998E-2</v>
      </c>
      <c r="D80" s="25" t="s">
        <v>247</v>
      </c>
      <c r="E80" s="27">
        <v>24.6312</v>
      </c>
      <c r="F80" s="29">
        <v>27.610900000000001</v>
      </c>
      <c r="G80" s="29">
        <v>29.284700000000001</v>
      </c>
      <c r="H80" s="31">
        <v>31.248000000000001</v>
      </c>
      <c r="I80" s="27">
        <v>24.494900000000001</v>
      </c>
      <c r="J80" s="29">
        <v>29.771000000000001</v>
      </c>
      <c r="K80" s="29">
        <v>24.6296</v>
      </c>
      <c r="L80" s="31">
        <v>24.8309</v>
      </c>
      <c r="M80" s="27">
        <v>24.428100000000001</v>
      </c>
      <c r="N80" s="29">
        <v>24.221499999999999</v>
      </c>
      <c r="O80" s="29">
        <v>28.749400000000001</v>
      </c>
      <c r="P80" s="31">
        <v>24.728999999999999</v>
      </c>
      <c r="Q80" s="27">
        <v>24.2498</v>
      </c>
      <c r="R80" s="29">
        <v>25.229199999999999</v>
      </c>
      <c r="S80" s="29">
        <v>30.2592</v>
      </c>
      <c r="T80" s="31">
        <v>31.520800000000001</v>
      </c>
      <c r="U80" s="27">
        <v>24.613199999999999</v>
      </c>
      <c r="V80" s="29">
        <v>25.2166</v>
      </c>
      <c r="W80" s="29">
        <v>27.103000000000002</v>
      </c>
      <c r="X80" s="31">
        <v>24.4251</v>
      </c>
      <c r="Y80" s="27">
        <v>31.594200000000001</v>
      </c>
      <c r="Z80" s="29">
        <v>30.474499999999999</v>
      </c>
      <c r="AA80" s="29">
        <v>28.791399999999999</v>
      </c>
      <c r="AB80" s="31">
        <v>31.723199999999999</v>
      </c>
    </row>
    <row r="81" spans="1:28" ht="15.75" customHeight="1">
      <c r="A81" s="23" t="s">
        <v>33</v>
      </c>
      <c r="B81" s="23">
        <v>1.6398600000000001</v>
      </c>
      <c r="C81" s="23">
        <v>1.6603799999999998E-2</v>
      </c>
      <c r="D81" s="25" t="s">
        <v>62</v>
      </c>
      <c r="E81" s="27">
        <v>29.3673</v>
      </c>
      <c r="F81" s="29">
        <v>29.383800000000001</v>
      </c>
      <c r="G81" s="29">
        <v>28.1938</v>
      </c>
      <c r="H81" s="31">
        <v>28.334199999999999</v>
      </c>
      <c r="I81" s="27">
        <v>29.041899999999998</v>
      </c>
      <c r="J81" s="29">
        <v>30.8035</v>
      </c>
      <c r="K81" s="29">
        <v>31.238299999999999</v>
      </c>
      <c r="L81" s="31">
        <v>31.386900000000001</v>
      </c>
      <c r="M81" s="27">
        <v>32.04</v>
      </c>
      <c r="N81" s="29">
        <v>29.9071</v>
      </c>
      <c r="O81" s="29">
        <v>30.761299999999999</v>
      </c>
      <c r="P81" s="31">
        <v>29.9892</v>
      </c>
      <c r="Q81" s="27">
        <v>28.8645</v>
      </c>
      <c r="R81" s="29">
        <v>30.0413</v>
      </c>
      <c r="S81" s="29">
        <v>30.099599999999999</v>
      </c>
      <c r="T81" s="31">
        <v>29.584800000000001</v>
      </c>
      <c r="U81" s="27">
        <v>30.625399999999999</v>
      </c>
      <c r="V81" s="29">
        <v>29.999500000000001</v>
      </c>
      <c r="W81" s="29">
        <v>28.405200000000001</v>
      </c>
      <c r="X81" s="31">
        <v>29.3186</v>
      </c>
      <c r="Y81" s="27">
        <v>29.9375</v>
      </c>
      <c r="Z81" s="29">
        <v>28.9419</v>
      </c>
      <c r="AA81" s="29">
        <v>28.645800000000001</v>
      </c>
      <c r="AB81" s="31">
        <v>28.682200000000002</v>
      </c>
    </row>
    <row r="82" spans="1:28" ht="15.75" customHeight="1">
      <c r="A82" s="23" t="s">
        <v>33</v>
      </c>
      <c r="B82" s="23">
        <v>2.0025400000000002</v>
      </c>
      <c r="C82" s="23">
        <v>7.72093E-3</v>
      </c>
      <c r="D82" s="25" t="s">
        <v>188</v>
      </c>
      <c r="E82" s="27">
        <v>31.8066</v>
      </c>
      <c r="F82" s="29">
        <v>30.858000000000001</v>
      </c>
      <c r="G82" s="29">
        <v>31.166</v>
      </c>
      <c r="H82" s="31">
        <v>30.563300000000002</v>
      </c>
      <c r="I82" s="27">
        <v>30.595700000000001</v>
      </c>
      <c r="J82" s="29">
        <v>30.091699999999999</v>
      </c>
      <c r="K82" s="29">
        <v>31.3553</v>
      </c>
      <c r="L82" s="31">
        <v>30.7059</v>
      </c>
      <c r="M82" s="27">
        <v>30.778500000000001</v>
      </c>
      <c r="N82" s="29">
        <v>30.679600000000001</v>
      </c>
      <c r="O82" s="29">
        <v>30.357099999999999</v>
      </c>
      <c r="P82" s="31">
        <v>30.148099999999999</v>
      </c>
      <c r="Q82" s="27">
        <v>29.4846</v>
      </c>
      <c r="R82" s="29">
        <v>29.524899999999999</v>
      </c>
      <c r="S82" s="29">
        <v>29.939299999999999</v>
      </c>
      <c r="T82" s="31">
        <v>30.4221</v>
      </c>
      <c r="U82" s="27">
        <v>30.243500000000001</v>
      </c>
      <c r="V82" s="29">
        <v>30.721299999999999</v>
      </c>
      <c r="W82" s="29">
        <v>29.813400000000001</v>
      </c>
      <c r="X82" s="31">
        <v>30.2469</v>
      </c>
      <c r="Y82" s="27">
        <v>30.4269</v>
      </c>
      <c r="Z82" s="29">
        <v>30.164100000000001</v>
      </c>
      <c r="AA82" s="29">
        <v>30.599</v>
      </c>
      <c r="AB82" s="31">
        <v>30.164200000000001</v>
      </c>
    </row>
    <row r="83" spans="1:28" ht="15.75" customHeight="1">
      <c r="A83" s="23" t="s">
        <v>33</v>
      </c>
      <c r="B83" s="23">
        <v>2.02203</v>
      </c>
      <c r="C83" s="23">
        <v>7.7073200000000001E-3</v>
      </c>
      <c r="D83" s="25" t="s">
        <v>249</v>
      </c>
      <c r="E83" s="27">
        <v>28.404399999999999</v>
      </c>
      <c r="F83" s="29">
        <v>26.139500000000002</v>
      </c>
      <c r="G83" s="29">
        <v>29.470700000000001</v>
      </c>
      <c r="H83" s="31">
        <v>28.4939</v>
      </c>
      <c r="I83" s="27">
        <v>28.293399999999998</v>
      </c>
      <c r="J83" s="29">
        <v>26.079799999999999</v>
      </c>
      <c r="K83" s="29">
        <v>28.3872</v>
      </c>
      <c r="L83" s="31">
        <v>26.670100000000001</v>
      </c>
      <c r="M83" s="27">
        <v>24.866</v>
      </c>
      <c r="N83" s="29">
        <v>28.302900000000001</v>
      </c>
      <c r="O83" s="29">
        <v>27.568999999999999</v>
      </c>
      <c r="P83" s="31">
        <v>24.5063</v>
      </c>
      <c r="Q83" s="27">
        <v>24.642199999999999</v>
      </c>
      <c r="R83" s="29">
        <v>24.451899999999998</v>
      </c>
      <c r="S83" s="29">
        <v>24.685199999999998</v>
      </c>
      <c r="T83" s="31">
        <v>25.648199999999999</v>
      </c>
      <c r="U83" s="27">
        <v>26.101500000000001</v>
      </c>
      <c r="V83" s="29">
        <v>27.933700000000002</v>
      </c>
      <c r="W83" s="29">
        <v>24.1723</v>
      </c>
      <c r="X83" s="31">
        <v>23.974299999999999</v>
      </c>
      <c r="Y83" s="27">
        <v>28.156099999999999</v>
      </c>
      <c r="Z83" s="29">
        <v>27.766500000000001</v>
      </c>
      <c r="AA83" s="29">
        <v>28.704699999999999</v>
      </c>
      <c r="AB83" s="31">
        <v>28.354900000000001</v>
      </c>
    </row>
    <row r="84" spans="1:28" ht="15.75" customHeight="1">
      <c r="A84" s="23" t="s">
        <v>33</v>
      </c>
      <c r="B84" s="23">
        <v>1.7892399999999999</v>
      </c>
      <c r="C84" s="23">
        <v>1.1450999999999999E-2</v>
      </c>
      <c r="D84" s="25" t="s">
        <v>256</v>
      </c>
      <c r="E84" s="27">
        <v>28.091699999999999</v>
      </c>
      <c r="F84" s="29">
        <v>27.553000000000001</v>
      </c>
      <c r="G84" s="29">
        <v>26.776399999999999</v>
      </c>
      <c r="H84" s="31">
        <v>28.506499999999999</v>
      </c>
      <c r="I84" s="27">
        <v>29.467500000000001</v>
      </c>
      <c r="J84" s="29">
        <v>29.292100000000001</v>
      </c>
      <c r="K84" s="29">
        <v>28.040199999999999</v>
      </c>
      <c r="L84" s="31">
        <v>28.528300000000002</v>
      </c>
      <c r="M84" s="27">
        <v>28.3354</v>
      </c>
      <c r="N84" s="29">
        <v>29.248999999999999</v>
      </c>
      <c r="O84" s="29">
        <v>29.931000000000001</v>
      </c>
      <c r="P84" s="31">
        <v>28.874600000000001</v>
      </c>
      <c r="Q84" s="27">
        <v>29.699100000000001</v>
      </c>
      <c r="R84" s="29">
        <v>27.575299999999999</v>
      </c>
      <c r="S84" s="29">
        <v>27.552600000000002</v>
      </c>
      <c r="T84" s="31">
        <v>29.393999999999998</v>
      </c>
      <c r="U84" s="27">
        <v>29.3355</v>
      </c>
      <c r="V84" s="29">
        <v>29.595400000000001</v>
      </c>
      <c r="W84" s="29">
        <v>29.0502</v>
      </c>
      <c r="X84" s="31">
        <v>28.379200000000001</v>
      </c>
      <c r="Y84" s="27">
        <v>29.7196</v>
      </c>
      <c r="Z84" s="29">
        <v>29.680399999999999</v>
      </c>
      <c r="AA84" s="29">
        <v>29.692599999999999</v>
      </c>
      <c r="AB84" s="31">
        <v>30.3962</v>
      </c>
    </row>
    <row r="85" spans="1:28" ht="15.75" customHeight="1">
      <c r="A85" s="23" t="s">
        <v>33</v>
      </c>
      <c r="B85" s="23">
        <v>4.6543700000000001</v>
      </c>
      <c r="C85" s="23">
        <v>0</v>
      </c>
      <c r="D85" s="25" t="s">
        <v>204</v>
      </c>
      <c r="E85" s="27">
        <v>33.891100000000002</v>
      </c>
      <c r="F85" s="29">
        <v>33.540100000000002</v>
      </c>
      <c r="G85" s="29">
        <v>33.770699999999998</v>
      </c>
      <c r="H85" s="31">
        <v>32.872100000000003</v>
      </c>
      <c r="I85" s="27">
        <v>32.757300000000001</v>
      </c>
      <c r="J85" s="29">
        <v>31.666399999999999</v>
      </c>
      <c r="K85" s="29">
        <v>33.732300000000002</v>
      </c>
      <c r="L85" s="31">
        <v>32.921599999999998</v>
      </c>
      <c r="M85" s="27">
        <v>32.5139</v>
      </c>
      <c r="N85" s="29">
        <v>32.422400000000003</v>
      </c>
      <c r="O85" s="29">
        <v>31.891999999999999</v>
      </c>
      <c r="P85" s="31">
        <v>32.256799999999998</v>
      </c>
      <c r="Q85" s="27">
        <v>30.551100000000002</v>
      </c>
      <c r="R85" s="29">
        <v>31.612300000000001</v>
      </c>
      <c r="S85" s="29">
        <v>30.8643</v>
      </c>
      <c r="T85" s="31">
        <v>30.485800000000001</v>
      </c>
      <c r="U85" s="27">
        <v>31.8263</v>
      </c>
      <c r="V85" s="29">
        <v>31.1539</v>
      </c>
      <c r="W85" s="29">
        <v>31.294499999999999</v>
      </c>
      <c r="X85" s="31">
        <v>32.020800000000001</v>
      </c>
      <c r="Y85" s="27">
        <v>32.526899999999998</v>
      </c>
      <c r="Z85" s="29">
        <v>32.816400000000002</v>
      </c>
      <c r="AA85" s="29">
        <v>33.079000000000001</v>
      </c>
      <c r="AB85" s="31">
        <v>32.035299999999999</v>
      </c>
    </row>
    <row r="86" spans="1:28" ht="15.75" customHeight="1">
      <c r="A86" s="72" t="s">
        <v>33</v>
      </c>
      <c r="B86" s="72">
        <v>1.5341100000000001</v>
      </c>
      <c r="C86" s="72">
        <v>1.9310299999999999E-2</v>
      </c>
      <c r="D86" s="71" t="s">
        <v>263</v>
      </c>
      <c r="E86" s="73">
        <v>35.927599999999998</v>
      </c>
      <c r="F86" s="74">
        <v>35.772399999999998</v>
      </c>
      <c r="G86" s="74">
        <v>35.578000000000003</v>
      </c>
      <c r="H86" s="75">
        <v>34.726700000000001</v>
      </c>
      <c r="I86" s="73">
        <v>35.309100000000001</v>
      </c>
      <c r="J86" s="74">
        <v>34.567900000000002</v>
      </c>
      <c r="K86" s="74">
        <v>35.549799999999998</v>
      </c>
      <c r="L86" s="75">
        <v>35.662500000000001</v>
      </c>
      <c r="M86" s="73">
        <v>35.607399999999998</v>
      </c>
      <c r="N86" s="74">
        <v>35.1541</v>
      </c>
      <c r="O86" s="74">
        <v>34.560400000000001</v>
      </c>
      <c r="P86" s="75">
        <v>35.377800000000001</v>
      </c>
      <c r="Q86" s="73">
        <v>33.490099999999998</v>
      </c>
      <c r="R86" s="74">
        <v>34.9452</v>
      </c>
      <c r="S86" s="74">
        <v>34.262599999999999</v>
      </c>
      <c r="T86" s="75">
        <v>34.078699999999998</v>
      </c>
      <c r="U86" s="73">
        <v>34.924999999999997</v>
      </c>
      <c r="V86" s="74">
        <v>34.502600000000001</v>
      </c>
      <c r="W86" s="74">
        <v>34.244799999999998</v>
      </c>
      <c r="X86" s="75">
        <v>34.522100000000002</v>
      </c>
      <c r="Y86" s="73">
        <v>35.389899999999997</v>
      </c>
      <c r="Z86" s="74">
        <v>35.002899999999997</v>
      </c>
      <c r="AA86" s="74">
        <v>35.689799999999998</v>
      </c>
      <c r="AB86" s="75">
        <v>33.9208</v>
      </c>
    </row>
    <row r="87" spans="1:28" ht="15.75" customHeight="1">
      <c r="A87" s="3"/>
      <c r="B87" s="3"/>
      <c r="C87" s="3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</row>
    <row r="88" spans="1:28" ht="15.75" customHeight="1">
      <c r="A88" s="3"/>
      <c r="B88" s="3"/>
      <c r="C88" s="3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</row>
    <row r="89" spans="1:28" ht="15.75" customHeight="1">
      <c r="A89" s="3"/>
      <c r="B89" s="3"/>
      <c r="C89" s="3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</row>
    <row r="90" spans="1:28" ht="15.75" customHeight="1">
      <c r="A90" s="3"/>
      <c r="B90" s="3"/>
      <c r="C90" s="3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</row>
    <row r="91" spans="1:28" ht="15.75" customHeight="1">
      <c r="A91" s="3"/>
      <c r="B91" s="3"/>
      <c r="C91" s="3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</row>
    <row r="92" spans="1:28" ht="15.75" customHeight="1">
      <c r="A92" s="3"/>
      <c r="B92" s="3"/>
      <c r="C92" s="3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</row>
    <row r="93" spans="1:28" ht="15.75" customHeight="1">
      <c r="A93" s="3"/>
      <c r="B93" s="3"/>
      <c r="C93" s="3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</row>
    <row r="94" spans="1:28" ht="15.75" customHeight="1">
      <c r="A94" s="3"/>
      <c r="B94" s="3"/>
      <c r="C94" s="3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</row>
    <row r="95" spans="1:28" ht="15.75" customHeight="1">
      <c r="A95" s="3"/>
      <c r="B95" s="3"/>
      <c r="C95" s="3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</row>
    <row r="96" spans="1:28" ht="15.75" customHeight="1">
      <c r="A96" s="3"/>
      <c r="B96" s="3"/>
      <c r="C96" s="3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</row>
    <row r="97" spans="1:28" ht="15.75" customHeight="1">
      <c r="A97" s="3"/>
      <c r="B97" s="3"/>
      <c r="C97" s="3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</row>
    <row r="98" spans="1:28" ht="15.75" customHeight="1">
      <c r="A98" s="3"/>
      <c r="B98" s="3"/>
      <c r="C98" s="3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</row>
    <row r="99" spans="1:28" ht="15.75" customHeight="1">
      <c r="A99" s="3"/>
      <c r="B99" s="3"/>
      <c r="C99" s="3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</row>
    <row r="100" spans="1:28" ht="15.75" customHeight="1">
      <c r="A100" s="3"/>
      <c r="B100" s="3"/>
      <c r="C100" s="3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</row>
    <row r="101" spans="1:28" ht="15.75" customHeight="1">
      <c r="A101" s="3"/>
      <c r="B101" s="3"/>
      <c r="C101" s="3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</row>
    <row r="102" spans="1:28" ht="15.75" customHeight="1">
      <c r="A102" s="3"/>
      <c r="B102" s="3"/>
      <c r="C102" s="3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</row>
    <row r="103" spans="1:28" ht="15.75" customHeight="1">
      <c r="A103" s="3"/>
      <c r="B103" s="3"/>
      <c r="C103" s="3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</row>
    <row r="104" spans="1:28" ht="15.75" customHeight="1">
      <c r="A104" s="3"/>
      <c r="B104" s="3"/>
      <c r="C104" s="3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</row>
    <row r="105" spans="1:28" ht="15.75" customHeight="1">
      <c r="A105" s="3"/>
      <c r="B105" s="3"/>
      <c r="C105" s="3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</row>
    <row r="106" spans="1:28" ht="15.75" customHeight="1">
      <c r="A106" s="3"/>
      <c r="B106" s="3"/>
      <c r="C106" s="3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</row>
    <row r="107" spans="1:28" ht="15.75" customHeight="1">
      <c r="A107" s="3"/>
      <c r="B107" s="3"/>
      <c r="C107" s="3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</row>
    <row r="108" spans="1:28" ht="15.75" customHeight="1">
      <c r="A108" s="3"/>
      <c r="B108" s="3"/>
      <c r="C108" s="3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</row>
    <row r="109" spans="1:28" ht="15.75" customHeight="1">
      <c r="A109" s="3"/>
      <c r="B109" s="3"/>
      <c r="C109" s="3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</row>
    <row r="110" spans="1:28" ht="15.75" customHeight="1">
      <c r="A110" s="3"/>
      <c r="B110" s="3"/>
      <c r="C110" s="3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</row>
    <row r="111" spans="1:28" ht="15.75" customHeight="1">
      <c r="A111" s="3"/>
      <c r="B111" s="3"/>
      <c r="C111" s="3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</row>
    <row r="112" spans="1:28" ht="15.75" customHeight="1">
      <c r="A112" s="3"/>
      <c r="B112" s="3"/>
      <c r="C112" s="3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</row>
    <row r="113" spans="1:28" ht="15.75" customHeight="1">
      <c r="A113" s="3"/>
      <c r="B113" s="3"/>
      <c r="C113" s="3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</row>
    <row r="114" spans="1:28" ht="15.75" customHeight="1">
      <c r="A114" s="3"/>
      <c r="B114" s="3"/>
      <c r="C114" s="3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</row>
    <row r="115" spans="1:28" ht="15.75" customHeight="1">
      <c r="A115" s="3"/>
      <c r="B115" s="3"/>
      <c r="C115" s="3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</row>
    <row r="116" spans="1:28" ht="15.75" customHeight="1">
      <c r="A116" s="3"/>
      <c r="B116" s="3"/>
      <c r="C116" s="3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</row>
    <row r="117" spans="1:28" ht="15.75" customHeight="1">
      <c r="A117" s="3"/>
      <c r="B117" s="3"/>
      <c r="C117" s="3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</row>
    <row r="118" spans="1:28" ht="15.75" customHeight="1">
      <c r="A118" s="3"/>
      <c r="B118" s="3"/>
      <c r="C118" s="3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</row>
    <row r="119" spans="1:28" ht="15.75" customHeight="1">
      <c r="A119" s="3"/>
      <c r="B119" s="3"/>
      <c r="C119" s="3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</row>
    <row r="120" spans="1:28" ht="15.75" customHeight="1">
      <c r="A120" s="3"/>
      <c r="B120" s="3"/>
      <c r="C120" s="3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</row>
    <row r="121" spans="1:28" ht="15.75" customHeight="1">
      <c r="A121" s="3"/>
      <c r="B121" s="3"/>
      <c r="C121" s="3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</row>
    <row r="122" spans="1:28" ht="15.75" customHeight="1">
      <c r="A122" s="3"/>
      <c r="B122" s="3"/>
      <c r="C122" s="3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</row>
    <row r="123" spans="1:28" ht="15.75" customHeight="1">
      <c r="A123" s="3"/>
      <c r="B123" s="3"/>
      <c r="C123" s="3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</row>
    <row r="124" spans="1:28" ht="15.75" customHeight="1">
      <c r="A124" s="3"/>
      <c r="B124" s="3"/>
      <c r="C124" s="3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</row>
    <row r="125" spans="1:28" ht="15.75" customHeight="1">
      <c r="A125" s="3"/>
      <c r="B125" s="3"/>
      <c r="C125" s="3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</row>
    <row r="126" spans="1:28" ht="15.75" customHeight="1">
      <c r="A126" s="3"/>
      <c r="B126" s="3"/>
      <c r="C126" s="3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</row>
    <row r="127" spans="1:28" ht="15.75" customHeight="1">
      <c r="A127" s="3"/>
      <c r="B127" s="3"/>
      <c r="C127" s="3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</row>
    <row r="128" spans="1:28" ht="15.75" customHeight="1">
      <c r="A128" s="3"/>
      <c r="B128" s="3"/>
      <c r="C128" s="3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</row>
    <row r="129" spans="1:28" ht="15.75" customHeight="1">
      <c r="A129" s="3"/>
      <c r="B129" s="3"/>
      <c r="C129" s="3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</row>
    <row r="130" spans="1:28" ht="15.75" customHeight="1">
      <c r="A130" s="3"/>
      <c r="B130" s="3"/>
      <c r="C130" s="3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</row>
    <row r="131" spans="1:28" ht="15.75" customHeight="1">
      <c r="A131" s="3"/>
      <c r="B131" s="3"/>
      <c r="C131" s="3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</row>
    <row r="132" spans="1:28" ht="15.75" customHeight="1">
      <c r="A132" s="3"/>
      <c r="B132" s="3"/>
      <c r="C132" s="3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</row>
    <row r="133" spans="1:28" ht="15.75" customHeight="1">
      <c r="A133" s="3"/>
      <c r="B133" s="3"/>
      <c r="C133" s="3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</row>
    <row r="134" spans="1:28" ht="15.75" customHeight="1">
      <c r="A134" s="3"/>
      <c r="B134" s="3"/>
      <c r="C134" s="3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</row>
    <row r="135" spans="1:28" ht="15.75" customHeight="1">
      <c r="A135" s="3"/>
      <c r="B135" s="3"/>
      <c r="C135" s="3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</row>
    <row r="136" spans="1:28" ht="15.75" customHeight="1">
      <c r="A136" s="3"/>
      <c r="B136" s="3"/>
      <c r="C136" s="3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</row>
    <row r="137" spans="1:28" ht="15.75" customHeight="1">
      <c r="A137" s="3"/>
      <c r="B137" s="3"/>
      <c r="C137" s="3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</row>
    <row r="138" spans="1:28" ht="15.75" customHeight="1">
      <c r="A138" s="3"/>
      <c r="B138" s="3"/>
      <c r="C138" s="3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</row>
    <row r="139" spans="1:28" ht="15.75" customHeight="1">
      <c r="A139" s="3"/>
      <c r="B139" s="3"/>
      <c r="C139" s="3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</row>
    <row r="140" spans="1:28" ht="15.75" customHeight="1">
      <c r="A140" s="3"/>
      <c r="B140" s="3"/>
      <c r="C140" s="3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</row>
    <row r="141" spans="1:28" ht="15.75" customHeight="1">
      <c r="A141" s="3"/>
      <c r="B141" s="3"/>
      <c r="C141" s="3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</row>
    <row r="142" spans="1:28" ht="15.75" customHeight="1">
      <c r="A142" s="3"/>
      <c r="B142" s="3"/>
      <c r="C142" s="3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</row>
    <row r="143" spans="1:28" ht="15.75" customHeight="1">
      <c r="A143" s="3"/>
      <c r="B143" s="3"/>
      <c r="C143" s="3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</row>
    <row r="144" spans="1:28" ht="15.75" customHeight="1">
      <c r="A144" s="3"/>
      <c r="B144" s="3"/>
      <c r="C144" s="3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</row>
    <row r="145" spans="1:28" ht="15.75" customHeight="1">
      <c r="A145" s="3"/>
      <c r="B145" s="3"/>
      <c r="C145" s="3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</row>
    <row r="146" spans="1:28" ht="15.75" customHeight="1">
      <c r="A146" s="3"/>
      <c r="B146" s="3"/>
      <c r="C146" s="3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</row>
    <row r="147" spans="1:28" ht="15.75" customHeight="1">
      <c r="A147" s="3"/>
      <c r="B147" s="3"/>
      <c r="C147" s="3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</row>
    <row r="148" spans="1:28" ht="15.75" customHeight="1">
      <c r="A148" s="3"/>
      <c r="B148" s="3"/>
      <c r="C148" s="3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</row>
    <row r="149" spans="1:28" ht="15.75" customHeight="1">
      <c r="A149" s="3"/>
      <c r="B149" s="3"/>
      <c r="C149" s="3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</row>
    <row r="150" spans="1:28" ht="15.75" customHeight="1">
      <c r="A150" s="3"/>
      <c r="B150" s="3"/>
      <c r="C150" s="3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</row>
    <row r="151" spans="1:28" ht="15.75" customHeight="1">
      <c r="A151" s="3"/>
      <c r="B151" s="3"/>
      <c r="C151" s="3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</row>
    <row r="152" spans="1:28" ht="15.75" customHeight="1">
      <c r="A152" s="3"/>
      <c r="B152" s="3"/>
      <c r="C152" s="3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</row>
    <row r="153" spans="1:28" ht="15.75" customHeight="1">
      <c r="A153" s="3"/>
      <c r="B153" s="3"/>
      <c r="C153" s="3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</row>
    <row r="154" spans="1:28" ht="15.75" customHeight="1">
      <c r="A154" s="3"/>
      <c r="B154" s="3"/>
      <c r="C154" s="3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</row>
    <row r="155" spans="1:28" ht="15.75" customHeight="1">
      <c r="A155" s="3"/>
      <c r="B155" s="3"/>
      <c r="C155" s="3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</row>
    <row r="156" spans="1:28" ht="15.75" customHeight="1">
      <c r="A156" s="3"/>
      <c r="B156" s="3"/>
      <c r="C156" s="3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</row>
    <row r="157" spans="1:28" ht="15.75" customHeight="1">
      <c r="A157" s="3"/>
      <c r="B157" s="3"/>
      <c r="C157" s="3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</row>
    <row r="158" spans="1:28" ht="15.75" customHeight="1">
      <c r="A158" s="3"/>
      <c r="B158" s="3"/>
      <c r="C158" s="3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</row>
    <row r="159" spans="1:28" ht="15.75" customHeight="1">
      <c r="A159" s="3"/>
      <c r="B159" s="3"/>
      <c r="C159" s="3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</row>
    <row r="160" spans="1:28" ht="15.75" customHeight="1">
      <c r="A160" s="3"/>
      <c r="B160" s="3"/>
      <c r="C160" s="3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</row>
    <row r="161" spans="1:28" ht="15.75" customHeight="1">
      <c r="A161" s="3"/>
      <c r="B161" s="3"/>
      <c r="C161" s="3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</row>
    <row r="162" spans="1:28" ht="15.75" customHeight="1">
      <c r="A162" s="3"/>
      <c r="B162" s="3"/>
      <c r="C162" s="3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</row>
    <row r="163" spans="1:28" ht="15.75" customHeight="1">
      <c r="A163" s="3"/>
      <c r="B163" s="3"/>
      <c r="C163" s="3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</row>
    <row r="164" spans="1:28" ht="15.75" customHeight="1">
      <c r="A164" s="3"/>
      <c r="B164" s="3"/>
      <c r="C164" s="3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</row>
    <row r="165" spans="1:28" ht="15.75" customHeight="1">
      <c r="A165" s="3"/>
      <c r="B165" s="3"/>
      <c r="C165" s="3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</row>
    <row r="166" spans="1:28" ht="15.75" customHeight="1">
      <c r="A166" s="3"/>
      <c r="B166" s="3"/>
      <c r="C166" s="3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</row>
    <row r="167" spans="1:28" ht="15.75" customHeight="1">
      <c r="A167" s="3"/>
      <c r="B167" s="3"/>
      <c r="C167" s="3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</row>
    <row r="168" spans="1:28" ht="15.75" customHeight="1">
      <c r="A168" s="3"/>
      <c r="B168" s="3"/>
      <c r="C168" s="3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</row>
    <row r="169" spans="1:28" ht="15.75" customHeight="1">
      <c r="A169" s="3"/>
      <c r="B169" s="3"/>
      <c r="C169" s="3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</row>
    <row r="170" spans="1:28" ht="15.75" customHeight="1">
      <c r="A170" s="3"/>
      <c r="B170" s="3"/>
      <c r="C170" s="3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</row>
    <row r="171" spans="1:28" ht="15.75" customHeight="1">
      <c r="A171" s="3"/>
      <c r="B171" s="3"/>
      <c r="C171" s="3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</row>
    <row r="172" spans="1:28" ht="15.75" customHeight="1">
      <c r="A172" s="3"/>
      <c r="B172" s="3"/>
      <c r="C172" s="3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</row>
    <row r="173" spans="1:28" ht="15.75" customHeight="1">
      <c r="A173" s="3"/>
      <c r="B173" s="3"/>
      <c r="C173" s="3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</row>
    <row r="174" spans="1:28" ht="15.75" customHeight="1">
      <c r="A174" s="3"/>
      <c r="B174" s="3"/>
      <c r="C174" s="3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</row>
    <row r="175" spans="1:28" ht="15.75" customHeight="1">
      <c r="A175" s="3"/>
      <c r="B175" s="3"/>
      <c r="C175" s="3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</row>
    <row r="176" spans="1:28" ht="15.75" customHeight="1">
      <c r="A176" s="3"/>
      <c r="B176" s="3"/>
      <c r="C176" s="3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</row>
    <row r="177" spans="1:28" ht="15.75" customHeight="1">
      <c r="A177" s="3"/>
      <c r="B177" s="3"/>
      <c r="C177" s="3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</row>
    <row r="178" spans="1:28" ht="15.75" customHeight="1">
      <c r="A178" s="3"/>
      <c r="B178" s="3"/>
      <c r="C178" s="3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</row>
    <row r="179" spans="1:28" ht="15.75" customHeight="1">
      <c r="A179" s="3"/>
      <c r="B179" s="3"/>
      <c r="C179" s="3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</row>
    <row r="180" spans="1:28" ht="15.75" customHeight="1">
      <c r="A180" s="3"/>
      <c r="B180" s="3"/>
      <c r="C180" s="3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</row>
    <row r="181" spans="1:28" ht="15.75" customHeight="1">
      <c r="A181" s="3"/>
      <c r="B181" s="3"/>
      <c r="C181" s="3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</row>
    <row r="182" spans="1:28" ht="15.75" customHeight="1">
      <c r="A182" s="3"/>
      <c r="B182" s="3"/>
      <c r="C182" s="3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</row>
    <row r="183" spans="1:28" ht="15.75" customHeight="1">
      <c r="A183" s="3"/>
      <c r="B183" s="3"/>
      <c r="C183" s="3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</row>
    <row r="184" spans="1:28" ht="15.75" customHeight="1">
      <c r="A184" s="3"/>
      <c r="B184" s="3"/>
      <c r="C184" s="3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</row>
    <row r="185" spans="1:28" ht="15.75" customHeight="1">
      <c r="A185" s="3"/>
      <c r="B185" s="3"/>
      <c r="C185" s="3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</row>
    <row r="186" spans="1:28" ht="15.75" customHeight="1">
      <c r="A186" s="3"/>
      <c r="B186" s="3"/>
      <c r="C186" s="3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</row>
    <row r="187" spans="1:28" ht="15.75" customHeight="1">
      <c r="A187" s="3"/>
      <c r="B187" s="3"/>
      <c r="C187" s="3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</row>
    <row r="188" spans="1:28" ht="15.75" customHeight="1">
      <c r="A188" s="3"/>
      <c r="B188" s="3"/>
      <c r="C188" s="3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</row>
    <row r="189" spans="1:28" ht="15.75" customHeight="1">
      <c r="A189" s="3"/>
      <c r="B189" s="3"/>
      <c r="C189" s="3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</row>
    <row r="190" spans="1:28" ht="15.75" customHeight="1">
      <c r="A190" s="3"/>
      <c r="B190" s="3"/>
      <c r="C190" s="3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</row>
    <row r="191" spans="1:28" ht="15.75" customHeight="1">
      <c r="A191" s="3"/>
      <c r="B191" s="3"/>
      <c r="C191" s="3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</row>
    <row r="192" spans="1:28" ht="15.75" customHeight="1">
      <c r="A192" s="3"/>
      <c r="B192" s="3"/>
      <c r="C192" s="3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</row>
    <row r="193" spans="1:28" ht="15.75" customHeight="1">
      <c r="A193" s="3"/>
      <c r="B193" s="3"/>
      <c r="C193" s="3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</row>
    <row r="194" spans="1:28" ht="15.75" customHeight="1">
      <c r="A194" s="3"/>
      <c r="B194" s="3"/>
      <c r="C194" s="3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</row>
    <row r="195" spans="1:28" ht="15.75" customHeight="1">
      <c r="A195" s="3"/>
      <c r="B195" s="3"/>
      <c r="C195" s="3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</row>
    <row r="196" spans="1:28" ht="15.75" customHeight="1">
      <c r="A196" s="3"/>
      <c r="B196" s="3"/>
      <c r="C196" s="3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</row>
    <row r="197" spans="1:28" ht="15.75" customHeight="1">
      <c r="A197" s="3"/>
      <c r="B197" s="3"/>
      <c r="C197" s="3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</row>
    <row r="198" spans="1:28" ht="15.75" customHeight="1">
      <c r="A198" s="3"/>
      <c r="B198" s="3"/>
      <c r="C198" s="3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</row>
    <row r="199" spans="1:28" ht="15.75" customHeight="1">
      <c r="A199" s="3"/>
      <c r="B199" s="3"/>
      <c r="C199" s="3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</row>
    <row r="200" spans="1:28" ht="15.75" customHeight="1">
      <c r="A200" s="3"/>
      <c r="B200" s="3"/>
      <c r="C200" s="3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</row>
    <row r="201" spans="1:28" ht="15.75" customHeight="1">
      <c r="A201" s="3"/>
      <c r="B201" s="3"/>
      <c r="C201" s="3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</row>
    <row r="202" spans="1:28" ht="15.75" customHeight="1">
      <c r="A202" s="3"/>
      <c r="B202" s="3"/>
      <c r="C202" s="3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</row>
    <row r="203" spans="1:28" ht="15.75" customHeight="1">
      <c r="A203" s="3"/>
      <c r="B203" s="3"/>
      <c r="C203" s="3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</row>
    <row r="204" spans="1:28" ht="15.75" customHeight="1">
      <c r="A204" s="3"/>
      <c r="B204" s="3"/>
      <c r="C204" s="3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</row>
    <row r="205" spans="1:28" ht="15.75" customHeight="1">
      <c r="A205" s="3"/>
      <c r="B205" s="3"/>
      <c r="C205" s="3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</row>
    <row r="206" spans="1:28" ht="15.75" customHeight="1">
      <c r="A206" s="3"/>
      <c r="B206" s="3"/>
      <c r="C206" s="3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</row>
    <row r="207" spans="1:28" ht="15.75" customHeight="1">
      <c r="A207" s="3"/>
      <c r="B207" s="3"/>
      <c r="C207" s="3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</row>
    <row r="208" spans="1:28" ht="15.75" customHeight="1">
      <c r="A208" s="3"/>
      <c r="B208" s="3"/>
      <c r="C208" s="3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</row>
    <row r="209" spans="1:28" ht="15.75" customHeight="1">
      <c r="A209" s="3"/>
      <c r="B209" s="3"/>
      <c r="C209" s="3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</row>
    <row r="210" spans="1:28" ht="15.75" customHeight="1">
      <c r="A210" s="3"/>
      <c r="B210" s="3"/>
      <c r="C210" s="3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</row>
    <row r="211" spans="1:28" ht="15.75" customHeight="1">
      <c r="A211" s="3"/>
      <c r="B211" s="3"/>
      <c r="C211" s="3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</row>
    <row r="212" spans="1:28" ht="15.75" customHeight="1">
      <c r="A212" s="3"/>
      <c r="B212" s="3"/>
      <c r="C212" s="3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</row>
    <row r="213" spans="1:28" ht="15.75" customHeight="1">
      <c r="A213" s="3"/>
      <c r="B213" s="3"/>
      <c r="C213" s="3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</row>
    <row r="214" spans="1:28" ht="15.75" customHeight="1">
      <c r="A214" s="3"/>
      <c r="B214" s="3"/>
      <c r="C214" s="3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</row>
    <row r="215" spans="1:28" ht="15.75" customHeight="1">
      <c r="A215" s="3"/>
      <c r="B215" s="3"/>
      <c r="C215" s="3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</row>
    <row r="216" spans="1:28" ht="15.75" customHeight="1">
      <c r="A216" s="3"/>
      <c r="B216" s="3"/>
      <c r="C216" s="3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</row>
    <row r="217" spans="1:28" ht="15.75" customHeight="1">
      <c r="A217" s="3"/>
      <c r="B217" s="3"/>
      <c r="C217" s="3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</row>
    <row r="218" spans="1:28" ht="15.75" customHeight="1">
      <c r="A218" s="3"/>
      <c r="B218" s="3"/>
      <c r="C218" s="3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</row>
    <row r="219" spans="1:28" ht="15.75" customHeight="1">
      <c r="A219" s="3"/>
      <c r="B219" s="3"/>
      <c r="C219" s="3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</row>
    <row r="220" spans="1:28" ht="15.75" customHeight="1">
      <c r="A220" s="3"/>
      <c r="B220" s="3"/>
      <c r="C220" s="3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</row>
    <row r="221" spans="1:28" ht="15.75" customHeight="1">
      <c r="A221" s="3"/>
      <c r="B221" s="3"/>
      <c r="C221" s="3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</row>
    <row r="222" spans="1:28" ht="15.75" customHeight="1">
      <c r="A222" s="3"/>
      <c r="B222" s="3"/>
      <c r="C222" s="3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</row>
    <row r="223" spans="1:28" ht="15.75" customHeight="1">
      <c r="A223" s="3"/>
      <c r="B223" s="3"/>
      <c r="C223" s="3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</row>
    <row r="224" spans="1:28" ht="15.75" customHeight="1">
      <c r="A224" s="3"/>
      <c r="B224" s="3"/>
      <c r="C224" s="3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</row>
    <row r="225" spans="1:28" ht="15.75" customHeight="1">
      <c r="A225" s="3"/>
      <c r="B225" s="3"/>
      <c r="C225" s="3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</row>
    <row r="226" spans="1:28" ht="15.75" customHeight="1">
      <c r="A226" s="3"/>
      <c r="B226" s="3"/>
      <c r="C226" s="3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</row>
    <row r="227" spans="1:28" ht="15.75" customHeight="1">
      <c r="A227" s="3"/>
      <c r="B227" s="3"/>
      <c r="C227" s="3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</row>
    <row r="228" spans="1:28" ht="15.75" customHeight="1">
      <c r="A228" s="3"/>
      <c r="B228" s="3"/>
      <c r="C228" s="3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</row>
    <row r="229" spans="1:28" ht="15.75" customHeight="1">
      <c r="A229" s="3"/>
      <c r="B229" s="3"/>
      <c r="C229" s="3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</row>
    <row r="230" spans="1:28" ht="15.75" customHeight="1">
      <c r="A230" s="3"/>
      <c r="B230" s="3"/>
      <c r="C230" s="3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</row>
    <row r="231" spans="1:28" ht="15.75" customHeight="1">
      <c r="A231" s="3"/>
      <c r="B231" s="3"/>
      <c r="C231" s="3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</row>
    <row r="232" spans="1:28" ht="15.75" customHeight="1">
      <c r="A232" s="3"/>
      <c r="B232" s="3"/>
      <c r="C232" s="3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</row>
    <row r="233" spans="1:28" ht="15.75" customHeight="1">
      <c r="A233" s="3"/>
      <c r="B233" s="3"/>
      <c r="C233" s="3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</row>
    <row r="234" spans="1:28" ht="15.75" customHeight="1">
      <c r="A234" s="3"/>
      <c r="B234" s="3"/>
      <c r="C234" s="3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</row>
    <row r="235" spans="1:28" ht="15.75" customHeight="1">
      <c r="A235" s="3"/>
      <c r="B235" s="3"/>
      <c r="C235" s="3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</row>
    <row r="236" spans="1:28" ht="15.75" customHeight="1">
      <c r="A236" s="3"/>
      <c r="B236" s="3"/>
      <c r="C236" s="3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</row>
    <row r="237" spans="1:28" ht="15.75" customHeight="1">
      <c r="A237" s="3"/>
      <c r="B237" s="3"/>
      <c r="C237" s="3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</row>
    <row r="238" spans="1:28" ht="15.75" customHeight="1">
      <c r="A238" s="3"/>
      <c r="B238" s="3"/>
      <c r="C238" s="3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</row>
    <row r="239" spans="1:28" ht="15.75" customHeight="1">
      <c r="A239" s="3"/>
      <c r="B239" s="3"/>
      <c r="C239" s="3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</row>
    <row r="240" spans="1:28" ht="15.75" customHeight="1">
      <c r="A240" s="3"/>
      <c r="B240" s="3"/>
      <c r="C240" s="3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</row>
    <row r="241" spans="1:28" ht="15.75" customHeight="1">
      <c r="A241" s="3"/>
      <c r="B241" s="3"/>
      <c r="C241" s="3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</row>
    <row r="242" spans="1:28" ht="15.75" customHeight="1">
      <c r="A242" s="3"/>
      <c r="B242" s="3"/>
      <c r="C242" s="3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</row>
    <row r="243" spans="1:28" ht="15.75" customHeight="1">
      <c r="A243" s="3"/>
      <c r="B243" s="3"/>
      <c r="C243" s="3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</row>
    <row r="244" spans="1:28" ht="15.75" customHeight="1">
      <c r="A244" s="3"/>
      <c r="B244" s="3"/>
      <c r="C244" s="3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</row>
    <row r="245" spans="1:28" ht="15.75" customHeight="1">
      <c r="A245" s="3"/>
      <c r="B245" s="3"/>
      <c r="C245" s="3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</row>
    <row r="246" spans="1:28" ht="15.75" customHeight="1">
      <c r="A246" s="3"/>
      <c r="B246" s="3"/>
      <c r="C246" s="3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</row>
    <row r="247" spans="1:28" ht="15.75" customHeight="1">
      <c r="A247" s="3"/>
      <c r="B247" s="3"/>
      <c r="C247" s="3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</row>
    <row r="248" spans="1:28" ht="15.75" customHeight="1">
      <c r="A248" s="3"/>
      <c r="B248" s="3"/>
      <c r="C248" s="3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</row>
    <row r="249" spans="1:28" ht="15.75" customHeight="1">
      <c r="A249" s="3"/>
      <c r="B249" s="3"/>
      <c r="C249" s="3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</row>
    <row r="250" spans="1:28" ht="15.75" customHeight="1">
      <c r="A250" s="3"/>
      <c r="B250" s="3"/>
      <c r="C250" s="3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</row>
    <row r="251" spans="1:28" ht="15.75" customHeight="1">
      <c r="A251" s="3"/>
      <c r="B251" s="3"/>
      <c r="C251" s="3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</row>
    <row r="252" spans="1:28" ht="15.75" customHeight="1">
      <c r="A252" s="3"/>
      <c r="B252" s="3"/>
      <c r="C252" s="3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</row>
    <row r="253" spans="1:28" ht="15.75" customHeight="1">
      <c r="A253" s="3"/>
      <c r="B253" s="3"/>
      <c r="C253" s="3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</row>
    <row r="254" spans="1:28" ht="15.75" customHeight="1">
      <c r="A254" s="3"/>
      <c r="B254" s="3"/>
      <c r="C254" s="3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</row>
    <row r="255" spans="1:28" ht="15.75" customHeight="1">
      <c r="A255" s="3"/>
      <c r="B255" s="3"/>
      <c r="C255" s="3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</row>
    <row r="256" spans="1:28" ht="15.75" customHeight="1">
      <c r="A256" s="3"/>
      <c r="B256" s="3"/>
      <c r="C256" s="3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</row>
    <row r="257" spans="1:28" ht="15.75" customHeight="1">
      <c r="A257" s="3"/>
      <c r="B257" s="3"/>
      <c r="C257" s="3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</row>
    <row r="258" spans="1:28" ht="15.75" customHeight="1">
      <c r="A258" s="3"/>
      <c r="B258" s="3"/>
      <c r="C258" s="3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</row>
    <row r="259" spans="1:28" ht="15.75" customHeight="1">
      <c r="A259" s="3"/>
      <c r="B259" s="3"/>
      <c r="C259" s="3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</row>
    <row r="260" spans="1:28" ht="15.75" customHeight="1">
      <c r="A260" s="3"/>
      <c r="B260" s="3"/>
      <c r="C260" s="3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</row>
    <row r="261" spans="1:28" ht="15.75" customHeight="1">
      <c r="A261" s="3"/>
      <c r="B261" s="3"/>
      <c r="C261" s="3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</row>
    <row r="262" spans="1:28" ht="15.75" customHeight="1">
      <c r="A262" s="3"/>
      <c r="B262" s="3"/>
      <c r="C262" s="3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</row>
    <row r="263" spans="1:28" ht="15.75" customHeight="1">
      <c r="A263" s="3"/>
      <c r="B263" s="3"/>
      <c r="C263" s="3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</row>
    <row r="264" spans="1:28" ht="15.75" customHeight="1">
      <c r="A264" s="3"/>
      <c r="B264" s="3"/>
      <c r="C264" s="3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</row>
    <row r="265" spans="1:28" ht="15.75" customHeight="1">
      <c r="A265" s="3"/>
      <c r="B265" s="3"/>
      <c r="C265" s="3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</row>
    <row r="266" spans="1:28" ht="15.75" customHeight="1">
      <c r="A266" s="3"/>
      <c r="B266" s="3"/>
      <c r="C266" s="3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</row>
    <row r="267" spans="1:28" ht="15.75" customHeight="1">
      <c r="A267" s="3"/>
      <c r="B267" s="3"/>
      <c r="C267" s="3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</row>
    <row r="268" spans="1:28" ht="15.75" customHeight="1">
      <c r="A268" s="3"/>
      <c r="B268" s="3"/>
      <c r="C268" s="3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</row>
    <row r="269" spans="1:28" ht="15.75" customHeight="1">
      <c r="A269" s="3"/>
      <c r="B269" s="3"/>
      <c r="C269" s="3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</row>
    <row r="270" spans="1:28" ht="15.75" customHeight="1">
      <c r="A270" s="3"/>
      <c r="B270" s="3"/>
      <c r="C270" s="3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</row>
    <row r="271" spans="1:28" ht="15.75" customHeight="1">
      <c r="A271" s="3"/>
      <c r="B271" s="3"/>
      <c r="C271" s="3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</row>
    <row r="272" spans="1:28" ht="15.75" customHeight="1">
      <c r="A272" s="3"/>
      <c r="B272" s="3"/>
      <c r="C272" s="3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</row>
    <row r="273" spans="1:28" ht="15.75" customHeight="1">
      <c r="A273" s="3"/>
      <c r="B273" s="3"/>
      <c r="C273" s="3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</row>
    <row r="274" spans="1:28" ht="15.75" customHeight="1">
      <c r="A274" s="3"/>
      <c r="B274" s="3"/>
      <c r="C274" s="3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</row>
    <row r="275" spans="1:28" ht="15.75" customHeight="1">
      <c r="A275" s="3"/>
      <c r="B275" s="3"/>
      <c r="C275" s="3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</row>
    <row r="276" spans="1:28" ht="15.75" customHeight="1">
      <c r="A276" s="3"/>
      <c r="B276" s="3"/>
      <c r="C276" s="3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</row>
    <row r="277" spans="1:28" ht="15.75" customHeight="1">
      <c r="A277" s="3"/>
      <c r="B277" s="3"/>
      <c r="C277" s="3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</row>
    <row r="278" spans="1:28" ht="15.75" customHeight="1">
      <c r="A278" s="3"/>
      <c r="B278" s="3"/>
      <c r="C278" s="3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</row>
    <row r="279" spans="1:28" ht="15.75" customHeight="1">
      <c r="A279" s="3"/>
      <c r="B279" s="3"/>
      <c r="C279" s="3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</row>
    <row r="280" spans="1:28" ht="15.75" customHeight="1">
      <c r="A280" s="3"/>
      <c r="B280" s="3"/>
      <c r="C280" s="3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</row>
    <row r="281" spans="1:28" ht="15.75" customHeight="1">
      <c r="A281" s="3"/>
      <c r="B281" s="3"/>
      <c r="C281" s="3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</row>
    <row r="282" spans="1:28" ht="15.75" customHeight="1">
      <c r="A282" s="3"/>
      <c r="B282" s="3"/>
      <c r="C282" s="3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</row>
    <row r="283" spans="1:28" ht="15.75" customHeight="1">
      <c r="A283" s="3"/>
      <c r="B283" s="3"/>
      <c r="C283" s="3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</row>
    <row r="284" spans="1:28" ht="15.75" customHeight="1">
      <c r="A284" s="3"/>
      <c r="B284" s="3"/>
      <c r="C284" s="3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</row>
    <row r="285" spans="1:28" ht="15.75" customHeight="1">
      <c r="A285" s="3"/>
      <c r="B285" s="3"/>
      <c r="C285" s="3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</row>
    <row r="286" spans="1:28" ht="15.75" customHeight="1">
      <c r="A286" s="3"/>
      <c r="B286" s="3"/>
      <c r="C286" s="3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</row>
    <row r="287" spans="1:28" ht="15.75" customHeight="1">
      <c r="A287" s="3"/>
      <c r="B287" s="3"/>
      <c r="C287" s="3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</row>
    <row r="288" spans="1:28" ht="15.75" customHeight="1">
      <c r="A288" s="3"/>
      <c r="B288" s="3"/>
      <c r="C288" s="3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</row>
    <row r="289" spans="1:28" ht="15.75" customHeight="1">
      <c r="A289" s="3"/>
      <c r="B289" s="3"/>
      <c r="C289" s="3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</row>
    <row r="290" spans="1:28" ht="15.75" customHeight="1">
      <c r="A290" s="3"/>
      <c r="B290" s="3"/>
      <c r="C290" s="3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</row>
    <row r="291" spans="1:28" ht="15.75" customHeight="1">
      <c r="A291" s="3"/>
      <c r="B291" s="3"/>
      <c r="C291" s="3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</row>
    <row r="292" spans="1:28" ht="15.75" customHeight="1">
      <c r="A292" s="3"/>
      <c r="B292" s="3"/>
      <c r="C292" s="3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</row>
    <row r="293" spans="1:28" ht="15.75" customHeight="1">
      <c r="A293" s="3"/>
      <c r="B293" s="3"/>
      <c r="C293" s="3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</row>
    <row r="294" spans="1:28" ht="15.75" customHeight="1">
      <c r="A294" s="3"/>
      <c r="B294" s="3"/>
      <c r="C294" s="3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</row>
    <row r="295" spans="1:28" ht="15.75" customHeight="1">
      <c r="A295" s="3"/>
      <c r="B295" s="3"/>
      <c r="C295" s="3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</row>
    <row r="296" spans="1:28" ht="15.75" customHeight="1">
      <c r="A296" s="3"/>
      <c r="B296" s="3"/>
      <c r="C296" s="3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</row>
    <row r="297" spans="1:28" ht="15.75" customHeight="1">
      <c r="A297" s="3"/>
      <c r="B297" s="3"/>
      <c r="C297" s="3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</row>
    <row r="298" spans="1:28" ht="15.75" customHeight="1">
      <c r="A298" s="3"/>
      <c r="B298" s="3"/>
      <c r="C298" s="3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</row>
    <row r="299" spans="1:28" ht="15.75" customHeight="1">
      <c r="A299" s="3"/>
      <c r="B299" s="3"/>
      <c r="C299" s="3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</row>
    <row r="300" spans="1:28" ht="15.75" customHeight="1">
      <c r="A300" s="3"/>
      <c r="B300" s="3"/>
      <c r="C300" s="3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</row>
    <row r="301" spans="1:28" ht="15.75" customHeight="1">
      <c r="A301" s="3"/>
      <c r="B301" s="3"/>
      <c r="C301" s="3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</row>
    <row r="302" spans="1:28" ht="15.75" customHeight="1">
      <c r="A302" s="3"/>
      <c r="B302" s="3"/>
      <c r="C302" s="3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</row>
    <row r="303" spans="1:28" ht="15.75" customHeight="1">
      <c r="A303" s="3"/>
      <c r="B303" s="3"/>
      <c r="C303" s="3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</row>
    <row r="304" spans="1:28" ht="15.75" customHeight="1">
      <c r="A304" s="3"/>
      <c r="B304" s="3"/>
      <c r="C304" s="3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</row>
    <row r="305" spans="1:28" ht="15.75" customHeight="1">
      <c r="A305" s="3"/>
      <c r="B305" s="3"/>
      <c r="C305" s="3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</row>
    <row r="306" spans="1:28" ht="15.75" customHeight="1">
      <c r="A306" s="3"/>
      <c r="B306" s="3"/>
      <c r="C306" s="3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</row>
    <row r="307" spans="1:28" ht="15.75" customHeight="1">
      <c r="A307" s="3"/>
      <c r="B307" s="3"/>
      <c r="C307" s="3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</row>
    <row r="308" spans="1:28" ht="15.75" customHeight="1">
      <c r="A308" s="3"/>
      <c r="B308" s="3"/>
      <c r="C308" s="3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</row>
    <row r="309" spans="1:28" ht="15.75" customHeight="1">
      <c r="A309" s="3"/>
      <c r="B309" s="3"/>
      <c r="C309" s="3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</row>
    <row r="310" spans="1:28" ht="15.75" customHeight="1">
      <c r="A310" s="3"/>
      <c r="B310" s="3"/>
      <c r="C310" s="3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</row>
    <row r="311" spans="1:28" ht="15.75" customHeight="1">
      <c r="A311" s="3"/>
      <c r="B311" s="3"/>
      <c r="C311" s="3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</row>
    <row r="312" spans="1:28" ht="15.75" customHeight="1">
      <c r="A312" s="3"/>
      <c r="B312" s="3"/>
      <c r="C312" s="3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</row>
    <row r="313" spans="1:28" ht="15.75" customHeight="1">
      <c r="A313" s="3"/>
      <c r="B313" s="3"/>
      <c r="C313" s="3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</row>
    <row r="314" spans="1:28" ht="15.75" customHeight="1">
      <c r="A314" s="3"/>
      <c r="B314" s="3"/>
      <c r="C314" s="3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</row>
    <row r="315" spans="1:28" ht="15.75" customHeight="1">
      <c r="A315" s="3"/>
      <c r="B315" s="3"/>
      <c r="C315" s="3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</row>
    <row r="316" spans="1:28" ht="15.75" customHeight="1">
      <c r="A316" s="3"/>
      <c r="B316" s="3"/>
      <c r="C316" s="3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</row>
    <row r="317" spans="1:28" ht="15.75" customHeight="1">
      <c r="A317" s="3"/>
      <c r="B317" s="3"/>
      <c r="C317" s="3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</row>
    <row r="318" spans="1:28" ht="15.75" customHeight="1">
      <c r="A318" s="3"/>
      <c r="B318" s="3"/>
      <c r="C318" s="3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</row>
    <row r="319" spans="1:28" ht="15.75" customHeight="1">
      <c r="A319" s="3"/>
      <c r="B319" s="3"/>
      <c r="C319" s="3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</row>
    <row r="320" spans="1:28" ht="15.75" customHeight="1">
      <c r="A320" s="3"/>
      <c r="B320" s="3"/>
      <c r="C320" s="3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</row>
    <row r="321" spans="1:28" ht="15.75" customHeight="1">
      <c r="A321" s="3"/>
      <c r="B321" s="3"/>
      <c r="C321" s="3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</row>
    <row r="322" spans="1:28" ht="15.75" customHeight="1">
      <c r="A322" s="3"/>
      <c r="B322" s="3"/>
      <c r="C322" s="3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</row>
    <row r="323" spans="1:28" ht="15.75" customHeight="1">
      <c r="A323" s="3"/>
      <c r="B323" s="3"/>
      <c r="C323" s="3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</row>
    <row r="324" spans="1:28" ht="15.75" customHeight="1">
      <c r="A324" s="3"/>
      <c r="B324" s="3"/>
      <c r="C324" s="3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</row>
    <row r="325" spans="1:28" ht="15.75" customHeight="1">
      <c r="A325" s="3"/>
      <c r="B325" s="3"/>
      <c r="C325" s="3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</row>
    <row r="326" spans="1:28" ht="15.75" customHeight="1">
      <c r="A326" s="3"/>
      <c r="B326" s="3"/>
      <c r="C326" s="3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</row>
    <row r="327" spans="1:28" ht="15.75" customHeight="1">
      <c r="A327" s="3"/>
      <c r="B327" s="3"/>
      <c r="C327" s="3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</row>
    <row r="328" spans="1:28" ht="15.75" customHeight="1">
      <c r="A328" s="3"/>
      <c r="B328" s="3"/>
      <c r="C328" s="3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</row>
    <row r="329" spans="1:28" ht="15.75" customHeight="1">
      <c r="A329" s="3"/>
      <c r="B329" s="3"/>
      <c r="C329" s="3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</row>
    <row r="330" spans="1:28" ht="15.75" customHeight="1">
      <c r="A330" s="3"/>
      <c r="B330" s="3"/>
      <c r="C330" s="3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</row>
    <row r="331" spans="1:28" ht="15.75" customHeight="1">
      <c r="A331" s="3"/>
      <c r="B331" s="3"/>
      <c r="C331" s="3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</row>
    <row r="332" spans="1:28" ht="15.75" customHeight="1">
      <c r="A332" s="3"/>
      <c r="B332" s="3"/>
      <c r="C332" s="3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</row>
    <row r="333" spans="1:28" ht="15.75" customHeight="1">
      <c r="A333" s="3"/>
      <c r="B333" s="3"/>
      <c r="C333" s="3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</row>
    <row r="334" spans="1:28" ht="15.75" customHeight="1">
      <c r="A334" s="3"/>
      <c r="B334" s="3"/>
      <c r="C334" s="3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</row>
    <row r="335" spans="1:28" ht="15.75" customHeight="1">
      <c r="A335" s="3"/>
      <c r="B335" s="3"/>
      <c r="C335" s="3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</row>
    <row r="336" spans="1:28" ht="15.75" customHeight="1">
      <c r="A336" s="3"/>
      <c r="B336" s="3"/>
      <c r="C336" s="3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</row>
    <row r="337" spans="1:28" ht="15.75" customHeight="1">
      <c r="A337" s="3"/>
      <c r="B337" s="3"/>
      <c r="C337" s="3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</row>
    <row r="338" spans="1:28" ht="15.75" customHeight="1">
      <c r="A338" s="3"/>
      <c r="B338" s="3"/>
      <c r="C338" s="3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</row>
    <row r="339" spans="1:28" ht="15.75" customHeight="1">
      <c r="A339" s="3"/>
      <c r="B339" s="3"/>
      <c r="C339" s="3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</row>
    <row r="340" spans="1:28" ht="15.75" customHeight="1">
      <c r="A340" s="3"/>
      <c r="B340" s="3"/>
      <c r="C340" s="3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</row>
    <row r="341" spans="1:28" ht="15.75" customHeight="1">
      <c r="A341" s="3"/>
      <c r="B341" s="3"/>
      <c r="C341" s="3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</row>
    <row r="342" spans="1:28" ht="15.75" customHeight="1">
      <c r="A342" s="3"/>
      <c r="B342" s="3"/>
      <c r="C342" s="3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</row>
    <row r="343" spans="1:28" ht="15.75" customHeight="1">
      <c r="A343" s="3"/>
      <c r="B343" s="3"/>
      <c r="C343" s="3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</row>
    <row r="344" spans="1:28" ht="15.75" customHeight="1">
      <c r="A344" s="3"/>
      <c r="B344" s="3"/>
      <c r="C344" s="3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</row>
    <row r="345" spans="1:28" ht="15.75" customHeight="1">
      <c r="A345" s="3"/>
      <c r="B345" s="3"/>
      <c r="C345" s="3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</row>
    <row r="346" spans="1:28" ht="15.75" customHeight="1">
      <c r="A346" s="3"/>
      <c r="B346" s="3"/>
      <c r="C346" s="3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</row>
    <row r="347" spans="1:28" ht="15.75" customHeight="1">
      <c r="A347" s="3"/>
      <c r="B347" s="3"/>
      <c r="C347" s="3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</row>
    <row r="348" spans="1:28" ht="15.75" customHeight="1">
      <c r="A348" s="3"/>
      <c r="B348" s="3"/>
      <c r="C348" s="3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</row>
    <row r="349" spans="1:28" ht="15.75" customHeight="1">
      <c r="A349" s="3"/>
      <c r="B349" s="3"/>
      <c r="C349" s="3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</row>
    <row r="350" spans="1:28" ht="15.75" customHeight="1">
      <c r="A350" s="3"/>
      <c r="B350" s="3"/>
      <c r="C350" s="3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</row>
    <row r="351" spans="1:28" ht="15.75" customHeight="1">
      <c r="A351" s="3"/>
      <c r="B351" s="3"/>
      <c r="C351" s="3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</row>
    <row r="352" spans="1:28" ht="15.75" customHeight="1">
      <c r="A352" s="3"/>
      <c r="B352" s="3"/>
      <c r="C352" s="3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</row>
    <row r="353" spans="1:28" ht="15.75" customHeight="1">
      <c r="A353" s="3"/>
      <c r="B353" s="3"/>
      <c r="C353" s="3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</row>
    <row r="354" spans="1:28" ht="15.75" customHeight="1">
      <c r="A354" s="3"/>
      <c r="B354" s="3"/>
      <c r="C354" s="3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</row>
    <row r="355" spans="1:28" ht="15.75" customHeight="1">
      <c r="A355" s="3"/>
      <c r="B355" s="3"/>
      <c r="C355" s="3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</row>
    <row r="356" spans="1:28" ht="15.75" customHeight="1">
      <c r="A356" s="3"/>
      <c r="B356" s="3"/>
      <c r="C356" s="3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</row>
    <row r="357" spans="1:28" ht="15.75" customHeight="1">
      <c r="A357" s="3"/>
      <c r="B357" s="3"/>
      <c r="C357" s="3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</row>
    <row r="358" spans="1:28" ht="15.75" customHeight="1">
      <c r="A358" s="3"/>
      <c r="B358" s="3"/>
      <c r="C358" s="3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</row>
    <row r="359" spans="1:28" ht="15.75" customHeight="1">
      <c r="A359" s="3"/>
      <c r="B359" s="3"/>
      <c r="C359" s="3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</row>
    <row r="360" spans="1:28" ht="15.75" customHeight="1">
      <c r="A360" s="3"/>
      <c r="B360" s="3"/>
      <c r="C360" s="3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</row>
    <row r="361" spans="1:28" ht="15.75" customHeight="1">
      <c r="A361" s="3"/>
      <c r="B361" s="3"/>
      <c r="C361" s="3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</row>
    <row r="362" spans="1:28" ht="15.75" customHeight="1">
      <c r="A362" s="3"/>
      <c r="B362" s="3"/>
      <c r="C362" s="3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</row>
    <row r="363" spans="1:28" ht="15.75" customHeight="1">
      <c r="A363" s="3"/>
      <c r="B363" s="3"/>
      <c r="C363" s="3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</row>
    <row r="364" spans="1:28" ht="15.75" customHeight="1">
      <c r="A364" s="3"/>
      <c r="B364" s="3"/>
      <c r="C364" s="3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</row>
    <row r="365" spans="1:28" ht="15.75" customHeight="1">
      <c r="A365" s="3"/>
      <c r="B365" s="3"/>
      <c r="C365" s="3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</row>
    <row r="366" spans="1:28" ht="15.75" customHeight="1">
      <c r="A366" s="3"/>
      <c r="B366" s="3"/>
      <c r="C366" s="3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</row>
    <row r="367" spans="1:28" ht="15.75" customHeight="1">
      <c r="A367" s="3"/>
      <c r="B367" s="3"/>
      <c r="C367" s="3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</row>
    <row r="368" spans="1:28" ht="15.75" customHeight="1">
      <c r="A368" s="3"/>
      <c r="B368" s="3"/>
      <c r="C368" s="3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</row>
    <row r="369" spans="1:28" ht="15.75" customHeight="1">
      <c r="A369" s="3"/>
      <c r="B369" s="3"/>
      <c r="C369" s="3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</row>
    <row r="370" spans="1:28" ht="15.75" customHeight="1">
      <c r="A370" s="3"/>
      <c r="B370" s="3"/>
      <c r="C370" s="3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</row>
    <row r="371" spans="1:28" ht="15.75" customHeight="1">
      <c r="A371" s="3"/>
      <c r="B371" s="3"/>
      <c r="C371" s="3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</row>
    <row r="372" spans="1:28" ht="15.75" customHeight="1">
      <c r="A372" s="3"/>
      <c r="B372" s="3"/>
      <c r="C372" s="3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</row>
    <row r="373" spans="1:28" ht="15.75" customHeight="1">
      <c r="A373" s="3"/>
      <c r="B373" s="3"/>
      <c r="C373" s="3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</row>
    <row r="374" spans="1:28" ht="15.75" customHeight="1">
      <c r="A374" s="3"/>
      <c r="B374" s="3"/>
      <c r="C374" s="3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</row>
    <row r="375" spans="1:28" ht="15.75" customHeight="1">
      <c r="A375" s="3"/>
      <c r="B375" s="3"/>
      <c r="C375" s="3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</row>
    <row r="376" spans="1:28" ht="15.75" customHeight="1">
      <c r="A376" s="3"/>
      <c r="B376" s="3"/>
      <c r="C376" s="3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</row>
    <row r="377" spans="1:28" ht="15.75" customHeight="1">
      <c r="A377" s="3"/>
      <c r="B377" s="3"/>
      <c r="C377" s="3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</row>
    <row r="378" spans="1:28" ht="15.75" customHeight="1">
      <c r="A378" s="3"/>
      <c r="B378" s="3"/>
      <c r="C378" s="3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</row>
    <row r="379" spans="1:28" ht="15.75" customHeight="1">
      <c r="A379" s="3"/>
      <c r="B379" s="3"/>
      <c r="C379" s="3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</row>
    <row r="380" spans="1:28" ht="15.75" customHeight="1">
      <c r="A380" s="3"/>
      <c r="B380" s="3"/>
      <c r="C380" s="3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</row>
    <row r="381" spans="1:28" ht="15.75" customHeight="1">
      <c r="A381" s="3"/>
      <c r="B381" s="3"/>
      <c r="C381" s="3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</row>
    <row r="382" spans="1:28" ht="15.75" customHeight="1">
      <c r="A382" s="3"/>
      <c r="B382" s="3"/>
      <c r="C382" s="3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</row>
    <row r="383" spans="1:28" ht="15.75" customHeight="1">
      <c r="A383" s="3"/>
      <c r="B383" s="3"/>
      <c r="C383" s="3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</row>
    <row r="384" spans="1:28" ht="15.75" customHeight="1">
      <c r="A384" s="3"/>
      <c r="B384" s="3"/>
      <c r="C384" s="3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</row>
    <row r="385" spans="1:28" ht="15.75" customHeight="1">
      <c r="A385" s="3"/>
      <c r="B385" s="3"/>
      <c r="C385" s="3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</row>
    <row r="386" spans="1:28" ht="15.75" customHeight="1">
      <c r="A386" s="3"/>
      <c r="B386" s="3"/>
      <c r="C386" s="3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</row>
    <row r="387" spans="1:28" ht="15.75" customHeight="1">
      <c r="A387" s="3"/>
      <c r="B387" s="3"/>
      <c r="C387" s="3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</row>
    <row r="388" spans="1:28" ht="15.75" customHeight="1">
      <c r="A388" s="3"/>
      <c r="B388" s="3"/>
      <c r="C388" s="3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</row>
    <row r="389" spans="1:28" ht="15.75" customHeight="1">
      <c r="A389" s="3"/>
      <c r="B389" s="3"/>
      <c r="C389" s="3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</row>
    <row r="390" spans="1:28" ht="15.75" customHeight="1">
      <c r="A390" s="3"/>
      <c r="B390" s="3"/>
      <c r="C390" s="3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</row>
    <row r="391" spans="1:28" ht="15.75" customHeight="1">
      <c r="A391" s="3"/>
      <c r="B391" s="3"/>
      <c r="C391" s="3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</row>
    <row r="392" spans="1:28" ht="15.75" customHeight="1">
      <c r="A392" s="3"/>
      <c r="B392" s="3"/>
      <c r="C392" s="3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</row>
    <row r="393" spans="1:28" ht="15.75" customHeight="1">
      <c r="A393" s="3"/>
      <c r="B393" s="3"/>
      <c r="C393" s="3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</row>
    <row r="394" spans="1:28" ht="15.75" customHeight="1">
      <c r="A394" s="3"/>
      <c r="B394" s="3"/>
      <c r="C394" s="3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</row>
    <row r="395" spans="1:28" ht="15.75" customHeight="1">
      <c r="A395" s="3"/>
      <c r="B395" s="3"/>
      <c r="C395" s="3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</row>
    <row r="396" spans="1:28" ht="15.75" customHeight="1">
      <c r="A396" s="3"/>
      <c r="B396" s="3"/>
      <c r="C396" s="3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</row>
    <row r="397" spans="1:28" ht="15.75" customHeight="1">
      <c r="A397" s="3"/>
      <c r="B397" s="3"/>
      <c r="C397" s="3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</row>
    <row r="398" spans="1:28" ht="15.75" customHeight="1">
      <c r="A398" s="3"/>
      <c r="B398" s="3"/>
      <c r="C398" s="3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</row>
    <row r="399" spans="1:28" ht="15.75" customHeight="1">
      <c r="A399" s="3"/>
      <c r="B399" s="3"/>
      <c r="C399" s="3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</row>
    <row r="400" spans="1:28" ht="15.75" customHeight="1">
      <c r="A400" s="3"/>
      <c r="B400" s="3"/>
      <c r="C400" s="3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</row>
    <row r="401" spans="1:28" ht="15.75" customHeight="1">
      <c r="A401" s="3"/>
      <c r="B401" s="3"/>
      <c r="C401" s="3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</row>
    <row r="402" spans="1:28" ht="15.75" customHeight="1">
      <c r="A402" s="3"/>
      <c r="B402" s="3"/>
      <c r="C402" s="3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</row>
    <row r="403" spans="1:28" ht="15.75" customHeight="1">
      <c r="A403" s="3"/>
      <c r="B403" s="3"/>
      <c r="C403" s="3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</row>
    <row r="404" spans="1:28" ht="15.75" customHeight="1">
      <c r="A404" s="3"/>
      <c r="B404" s="3"/>
      <c r="C404" s="3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</row>
    <row r="405" spans="1:28" ht="15.75" customHeight="1">
      <c r="A405" s="3"/>
      <c r="B405" s="3"/>
      <c r="C405" s="3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</row>
    <row r="406" spans="1:28" ht="15.75" customHeight="1">
      <c r="A406" s="3"/>
      <c r="B406" s="3"/>
      <c r="C406" s="3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</row>
    <row r="407" spans="1:28" ht="15.75" customHeight="1">
      <c r="A407" s="3"/>
      <c r="B407" s="3"/>
      <c r="C407" s="3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</row>
    <row r="408" spans="1:28" ht="15.75" customHeight="1">
      <c r="A408" s="3"/>
      <c r="B408" s="3"/>
      <c r="C408" s="3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</row>
    <row r="409" spans="1:28" ht="15.75" customHeight="1">
      <c r="A409" s="3"/>
      <c r="B409" s="3"/>
      <c r="C409" s="3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</row>
    <row r="410" spans="1:28" ht="15.75" customHeight="1">
      <c r="A410" s="3"/>
      <c r="B410" s="3"/>
      <c r="C410" s="3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</row>
    <row r="411" spans="1:28" ht="15.75" customHeight="1">
      <c r="A411" s="3"/>
      <c r="B411" s="3"/>
      <c r="C411" s="3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</row>
    <row r="412" spans="1:28" ht="15.75" customHeight="1">
      <c r="A412" s="3"/>
      <c r="B412" s="3"/>
      <c r="C412" s="3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</row>
    <row r="413" spans="1:28" ht="15.75" customHeight="1">
      <c r="A413" s="3"/>
      <c r="B413" s="3"/>
      <c r="C413" s="3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</row>
    <row r="414" spans="1:28" ht="15.75" customHeight="1">
      <c r="A414" s="3"/>
      <c r="B414" s="3"/>
      <c r="C414" s="3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</row>
    <row r="415" spans="1:28" ht="15.75" customHeight="1">
      <c r="A415" s="3"/>
      <c r="B415" s="3"/>
      <c r="C415" s="3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</row>
    <row r="416" spans="1:28" ht="15.75" customHeight="1">
      <c r="A416" s="3"/>
      <c r="B416" s="3"/>
      <c r="C416" s="3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</row>
    <row r="417" spans="1:28" ht="15.75" customHeight="1">
      <c r="A417" s="3"/>
      <c r="B417" s="3"/>
      <c r="C417" s="3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</row>
    <row r="418" spans="1:28" ht="15.75" customHeight="1">
      <c r="A418" s="3"/>
      <c r="B418" s="3"/>
      <c r="C418" s="3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</row>
    <row r="419" spans="1:28" ht="15.75" customHeight="1">
      <c r="A419" s="3"/>
      <c r="B419" s="3"/>
      <c r="C419" s="3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</row>
    <row r="420" spans="1:28" ht="15.75" customHeight="1">
      <c r="A420" s="3"/>
      <c r="B420" s="3"/>
      <c r="C420" s="3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</row>
    <row r="421" spans="1:28" ht="15.75" customHeight="1">
      <c r="A421" s="3"/>
      <c r="B421" s="3"/>
      <c r="C421" s="3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</row>
    <row r="422" spans="1:28" ht="15.75" customHeight="1">
      <c r="A422" s="3"/>
      <c r="B422" s="3"/>
      <c r="C422" s="3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</row>
    <row r="423" spans="1:28" ht="15.75" customHeight="1">
      <c r="A423" s="3"/>
      <c r="B423" s="3"/>
      <c r="C423" s="3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</row>
    <row r="424" spans="1:28" ht="15.75" customHeight="1">
      <c r="A424" s="3"/>
      <c r="B424" s="3"/>
      <c r="C424" s="3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</row>
    <row r="425" spans="1:28" ht="15.75" customHeight="1">
      <c r="A425" s="3"/>
      <c r="B425" s="3"/>
      <c r="C425" s="3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</row>
    <row r="426" spans="1:28" ht="15.75" customHeight="1">
      <c r="A426" s="3"/>
      <c r="B426" s="3"/>
      <c r="C426" s="3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</row>
    <row r="427" spans="1:28" ht="15.75" customHeight="1">
      <c r="A427" s="3"/>
      <c r="B427" s="3"/>
      <c r="C427" s="3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</row>
    <row r="428" spans="1:28" ht="15.75" customHeight="1">
      <c r="A428" s="3"/>
      <c r="B428" s="3"/>
      <c r="C428" s="3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</row>
    <row r="429" spans="1:28" ht="15.75" customHeight="1">
      <c r="A429" s="3"/>
      <c r="B429" s="3"/>
      <c r="C429" s="3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</row>
    <row r="430" spans="1:28" ht="15.75" customHeight="1">
      <c r="A430" s="3"/>
      <c r="B430" s="3"/>
      <c r="C430" s="3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</row>
    <row r="431" spans="1:28" ht="15.75" customHeight="1">
      <c r="A431" s="3"/>
      <c r="B431" s="3"/>
      <c r="C431" s="3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</row>
    <row r="432" spans="1:28" ht="15.75" customHeight="1">
      <c r="A432" s="3"/>
      <c r="B432" s="3"/>
      <c r="C432" s="3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</row>
    <row r="433" spans="1:28" ht="15.75" customHeight="1">
      <c r="A433" s="3"/>
      <c r="B433" s="3"/>
      <c r="C433" s="3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</row>
    <row r="434" spans="1:28" ht="15.75" customHeight="1">
      <c r="A434" s="3"/>
      <c r="B434" s="3"/>
      <c r="C434" s="3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</row>
    <row r="435" spans="1:28" ht="15.75" customHeight="1">
      <c r="A435" s="3"/>
      <c r="B435" s="3"/>
      <c r="C435" s="3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</row>
    <row r="436" spans="1:28" ht="15.75" customHeight="1">
      <c r="A436" s="3"/>
      <c r="B436" s="3"/>
      <c r="C436" s="3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</row>
    <row r="437" spans="1:28" ht="15.75" customHeight="1">
      <c r="A437" s="3"/>
      <c r="B437" s="3"/>
      <c r="C437" s="3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</row>
    <row r="438" spans="1:28" ht="15.75" customHeight="1">
      <c r="A438" s="3"/>
      <c r="B438" s="3"/>
      <c r="C438" s="3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</row>
    <row r="439" spans="1:28" ht="15.75" customHeight="1">
      <c r="A439" s="3"/>
      <c r="B439" s="3"/>
      <c r="C439" s="3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</row>
    <row r="440" spans="1:28" ht="15.75" customHeight="1">
      <c r="A440" s="3"/>
      <c r="B440" s="3"/>
      <c r="C440" s="3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</row>
    <row r="441" spans="1:28" ht="15.75" customHeight="1">
      <c r="A441" s="3"/>
      <c r="B441" s="3"/>
      <c r="C441" s="3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</row>
    <row r="442" spans="1:28" ht="15.75" customHeight="1">
      <c r="A442" s="3"/>
      <c r="B442" s="3"/>
      <c r="C442" s="3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</row>
    <row r="443" spans="1:28" ht="15.75" customHeight="1">
      <c r="A443" s="3"/>
      <c r="B443" s="3"/>
      <c r="C443" s="3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</row>
    <row r="444" spans="1:28" ht="15.75" customHeight="1">
      <c r="A444" s="3"/>
      <c r="B444" s="3"/>
      <c r="C444" s="3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</row>
    <row r="445" spans="1:28" ht="15.75" customHeight="1">
      <c r="A445" s="3"/>
      <c r="B445" s="3"/>
      <c r="C445" s="3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</row>
    <row r="446" spans="1:28" ht="15.75" customHeight="1">
      <c r="A446" s="3"/>
      <c r="B446" s="3"/>
      <c r="C446" s="3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</row>
    <row r="447" spans="1:28" ht="15.75" customHeight="1">
      <c r="A447" s="3"/>
      <c r="B447" s="3"/>
      <c r="C447" s="3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</row>
    <row r="448" spans="1:28" ht="15.75" customHeight="1">
      <c r="A448" s="3"/>
      <c r="B448" s="3"/>
      <c r="C448" s="3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</row>
    <row r="449" spans="1:28" ht="15.75" customHeight="1">
      <c r="A449" s="3"/>
      <c r="B449" s="3"/>
      <c r="C449" s="3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</row>
    <row r="450" spans="1:28" ht="15.75" customHeight="1">
      <c r="A450" s="3"/>
      <c r="B450" s="3"/>
      <c r="C450" s="3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</row>
    <row r="451" spans="1:28" ht="15.75" customHeight="1">
      <c r="A451" s="3"/>
      <c r="B451" s="3"/>
      <c r="C451" s="3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</row>
    <row r="452" spans="1:28" ht="15.75" customHeight="1">
      <c r="A452" s="3"/>
      <c r="B452" s="3"/>
      <c r="C452" s="3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</row>
    <row r="453" spans="1:28" ht="15.75" customHeight="1">
      <c r="A453" s="3"/>
      <c r="B453" s="3"/>
      <c r="C453" s="3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</row>
    <row r="454" spans="1:28" ht="15.75" customHeight="1">
      <c r="A454" s="3"/>
      <c r="B454" s="3"/>
      <c r="C454" s="3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</row>
    <row r="455" spans="1:28" ht="15.75" customHeight="1">
      <c r="A455" s="3"/>
      <c r="B455" s="3"/>
      <c r="C455" s="3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</row>
    <row r="456" spans="1:28" ht="15.75" customHeight="1">
      <c r="A456" s="3"/>
      <c r="B456" s="3"/>
      <c r="C456" s="3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</row>
    <row r="457" spans="1:28" ht="15.75" customHeight="1">
      <c r="A457" s="3"/>
      <c r="B457" s="3"/>
      <c r="C457" s="3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</row>
    <row r="458" spans="1:28" ht="15.75" customHeight="1">
      <c r="A458" s="3"/>
      <c r="B458" s="3"/>
      <c r="C458" s="3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</row>
    <row r="459" spans="1:28" ht="15.75" customHeight="1">
      <c r="A459" s="3"/>
      <c r="B459" s="3"/>
      <c r="C459" s="3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</row>
    <row r="460" spans="1:28" ht="15.75" customHeight="1">
      <c r="A460" s="3"/>
      <c r="B460" s="3"/>
      <c r="C460" s="3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</row>
    <row r="461" spans="1:28" ht="15.75" customHeight="1">
      <c r="A461" s="3"/>
      <c r="B461" s="3"/>
      <c r="C461" s="3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</row>
    <row r="462" spans="1:28" ht="15.75" customHeight="1">
      <c r="A462" s="3"/>
      <c r="B462" s="3"/>
      <c r="C462" s="3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</row>
    <row r="463" spans="1:28" ht="15.75" customHeight="1">
      <c r="A463" s="3"/>
      <c r="B463" s="3"/>
      <c r="C463" s="3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</row>
    <row r="464" spans="1:28" ht="15.75" customHeight="1">
      <c r="A464" s="3"/>
      <c r="B464" s="3"/>
      <c r="C464" s="3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</row>
    <row r="465" spans="1:28" ht="15.75" customHeight="1">
      <c r="A465" s="3"/>
      <c r="B465" s="3"/>
      <c r="C465" s="3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</row>
    <row r="466" spans="1:28" ht="15.75" customHeight="1">
      <c r="A466" s="3"/>
      <c r="B466" s="3"/>
      <c r="C466" s="3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</row>
    <row r="467" spans="1:28" ht="15.75" customHeight="1">
      <c r="A467" s="3"/>
      <c r="B467" s="3"/>
      <c r="C467" s="3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</row>
    <row r="468" spans="1:28" ht="15.75" customHeight="1">
      <c r="A468" s="3"/>
      <c r="B468" s="3"/>
      <c r="C468" s="3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</row>
    <row r="469" spans="1:28" ht="15.75" customHeight="1">
      <c r="A469" s="3"/>
      <c r="B469" s="3"/>
      <c r="C469" s="3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</row>
    <row r="470" spans="1:28" ht="15.75" customHeight="1">
      <c r="A470" s="3"/>
      <c r="B470" s="3"/>
      <c r="C470" s="3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</row>
    <row r="471" spans="1:28" ht="15.75" customHeight="1">
      <c r="A471" s="3"/>
      <c r="B471" s="3"/>
      <c r="C471" s="3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</row>
    <row r="472" spans="1:28" ht="15.75" customHeight="1">
      <c r="A472" s="3"/>
      <c r="B472" s="3"/>
      <c r="C472" s="3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</row>
    <row r="473" spans="1:28" ht="15.75" customHeight="1">
      <c r="A473" s="3"/>
      <c r="B473" s="3"/>
      <c r="C473" s="3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</row>
    <row r="474" spans="1:28" ht="15.75" customHeight="1">
      <c r="A474" s="3"/>
      <c r="B474" s="3"/>
      <c r="C474" s="3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</row>
    <row r="475" spans="1:28" ht="15.75" customHeight="1">
      <c r="A475" s="3"/>
      <c r="B475" s="3"/>
      <c r="C475" s="3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</row>
    <row r="476" spans="1:28" ht="15.75" customHeight="1">
      <c r="A476" s="3"/>
      <c r="B476" s="3"/>
      <c r="C476" s="3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</row>
    <row r="477" spans="1:28" ht="15.75" customHeight="1">
      <c r="A477" s="3"/>
      <c r="B477" s="3"/>
      <c r="C477" s="3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</row>
    <row r="478" spans="1:28" ht="15.75" customHeight="1">
      <c r="A478" s="3"/>
      <c r="B478" s="3"/>
      <c r="C478" s="3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</row>
    <row r="479" spans="1:28" ht="15.75" customHeight="1">
      <c r="A479" s="3"/>
      <c r="B479" s="3"/>
      <c r="C479" s="3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</row>
    <row r="480" spans="1:28" ht="15.75" customHeight="1">
      <c r="A480" s="3"/>
      <c r="B480" s="3"/>
      <c r="C480" s="3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</row>
    <row r="481" spans="1:28" ht="15.75" customHeight="1">
      <c r="A481" s="3"/>
      <c r="B481" s="3"/>
      <c r="C481" s="3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</row>
    <row r="482" spans="1:28" ht="15.75" customHeight="1">
      <c r="A482" s="3"/>
      <c r="B482" s="3"/>
      <c r="C482" s="3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</row>
    <row r="483" spans="1:28" ht="15.75" customHeight="1">
      <c r="A483" s="3"/>
      <c r="B483" s="3"/>
      <c r="C483" s="3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</row>
    <row r="484" spans="1:28" ht="15.75" customHeight="1">
      <c r="A484" s="3"/>
      <c r="B484" s="3"/>
      <c r="C484" s="3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</row>
    <row r="485" spans="1:28" ht="15.75" customHeight="1">
      <c r="A485" s="3"/>
      <c r="B485" s="3"/>
      <c r="C485" s="3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</row>
    <row r="486" spans="1:28" ht="15.75" customHeight="1">
      <c r="A486" s="3"/>
      <c r="B486" s="3"/>
      <c r="C486" s="3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</row>
    <row r="487" spans="1:28" ht="15.75" customHeight="1">
      <c r="A487" s="3"/>
      <c r="B487" s="3"/>
      <c r="C487" s="3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</row>
    <row r="488" spans="1:28" ht="15.75" customHeight="1">
      <c r="A488" s="3"/>
      <c r="B488" s="3"/>
      <c r="C488" s="3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</row>
    <row r="489" spans="1:28" ht="15.75" customHeight="1">
      <c r="A489" s="3"/>
      <c r="B489" s="3"/>
      <c r="C489" s="3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</row>
    <row r="490" spans="1:28" ht="15.75" customHeight="1">
      <c r="A490" s="3"/>
      <c r="B490" s="3"/>
      <c r="C490" s="3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</row>
    <row r="491" spans="1:28" ht="15.75" customHeight="1">
      <c r="A491" s="3"/>
      <c r="B491" s="3"/>
      <c r="C491" s="3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</row>
    <row r="492" spans="1:28" ht="15.75" customHeight="1">
      <c r="A492" s="3"/>
      <c r="B492" s="3"/>
      <c r="C492" s="3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</row>
    <row r="493" spans="1:28" ht="15.75" customHeight="1">
      <c r="A493" s="3"/>
      <c r="B493" s="3"/>
      <c r="C493" s="3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</row>
    <row r="494" spans="1:28" ht="15.75" customHeight="1">
      <c r="A494" s="3"/>
      <c r="B494" s="3"/>
      <c r="C494" s="3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</row>
    <row r="495" spans="1:28" ht="15.75" customHeight="1">
      <c r="A495" s="3"/>
      <c r="B495" s="3"/>
      <c r="C495" s="3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</row>
    <row r="496" spans="1:28" ht="15.75" customHeight="1">
      <c r="A496" s="3"/>
      <c r="B496" s="3"/>
      <c r="C496" s="3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</row>
    <row r="497" spans="1:28" ht="15.75" customHeight="1">
      <c r="A497" s="3"/>
      <c r="B497" s="3"/>
      <c r="C497" s="3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</row>
    <row r="498" spans="1:28" ht="15.75" customHeight="1">
      <c r="A498" s="3"/>
      <c r="B498" s="3"/>
      <c r="C498" s="3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</row>
    <row r="499" spans="1:28" ht="15.75" customHeight="1">
      <c r="A499" s="3"/>
      <c r="B499" s="3"/>
      <c r="C499" s="3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</row>
    <row r="500" spans="1:28" ht="15.75" customHeight="1">
      <c r="A500" s="3"/>
      <c r="B500" s="3"/>
      <c r="C500" s="3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</row>
    <row r="501" spans="1:28" ht="15.75" customHeight="1">
      <c r="A501" s="3"/>
      <c r="B501" s="3"/>
      <c r="C501" s="3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</row>
    <row r="502" spans="1:28" ht="15.75" customHeight="1">
      <c r="A502" s="3"/>
      <c r="B502" s="3"/>
      <c r="C502" s="3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</row>
    <row r="503" spans="1:28" ht="15.75" customHeight="1">
      <c r="A503" s="3"/>
      <c r="B503" s="3"/>
      <c r="C503" s="3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</row>
    <row r="504" spans="1:28" ht="15.75" customHeight="1">
      <c r="A504" s="3"/>
      <c r="B504" s="3"/>
      <c r="C504" s="3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</row>
    <row r="505" spans="1:28" ht="15.75" customHeight="1">
      <c r="A505" s="3"/>
      <c r="B505" s="3"/>
      <c r="C505" s="3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</row>
    <row r="506" spans="1:28" ht="15.75" customHeight="1">
      <c r="A506" s="3"/>
      <c r="B506" s="3"/>
      <c r="C506" s="3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</row>
    <row r="507" spans="1:28" ht="15.75" customHeight="1">
      <c r="A507" s="3"/>
      <c r="B507" s="3"/>
      <c r="C507" s="3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</row>
    <row r="508" spans="1:28" ht="15.75" customHeight="1">
      <c r="A508" s="3"/>
      <c r="B508" s="3"/>
      <c r="C508" s="3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</row>
    <row r="509" spans="1:28" ht="15.75" customHeight="1">
      <c r="A509" s="3"/>
      <c r="B509" s="3"/>
      <c r="C509" s="3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</row>
    <row r="510" spans="1:28" ht="15.75" customHeight="1">
      <c r="A510" s="3"/>
      <c r="B510" s="3"/>
      <c r="C510" s="3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</row>
    <row r="511" spans="1:28" ht="15.75" customHeight="1">
      <c r="A511" s="3"/>
      <c r="B511" s="3"/>
      <c r="C511" s="3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</row>
    <row r="512" spans="1:28" ht="15.75" customHeight="1">
      <c r="A512" s="3"/>
      <c r="B512" s="3"/>
      <c r="C512" s="3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</row>
    <row r="513" spans="1:28" ht="15.75" customHeight="1">
      <c r="A513" s="3"/>
      <c r="B513" s="3"/>
      <c r="C513" s="3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</row>
    <row r="514" spans="1:28" ht="15.75" customHeight="1">
      <c r="A514" s="3"/>
      <c r="B514" s="3"/>
      <c r="C514" s="3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</row>
    <row r="515" spans="1:28" ht="15.75" customHeight="1">
      <c r="A515" s="3"/>
      <c r="B515" s="3"/>
      <c r="C515" s="3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</row>
    <row r="516" spans="1:28" ht="15.75" customHeight="1">
      <c r="A516" s="3"/>
      <c r="B516" s="3"/>
      <c r="C516" s="3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</row>
    <row r="517" spans="1:28" ht="15.75" customHeight="1">
      <c r="A517" s="3"/>
      <c r="B517" s="3"/>
      <c r="C517" s="3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</row>
    <row r="518" spans="1:28" ht="15.75" customHeight="1">
      <c r="A518" s="3"/>
      <c r="B518" s="3"/>
      <c r="C518" s="3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</row>
    <row r="519" spans="1:28" ht="15.75" customHeight="1">
      <c r="A519" s="3"/>
      <c r="B519" s="3"/>
      <c r="C519" s="3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</row>
    <row r="520" spans="1:28" ht="15.75" customHeight="1">
      <c r="A520" s="3"/>
      <c r="B520" s="3"/>
      <c r="C520" s="3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</row>
    <row r="521" spans="1:28" ht="15.75" customHeight="1">
      <c r="A521" s="3"/>
      <c r="B521" s="3"/>
      <c r="C521" s="3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</row>
    <row r="522" spans="1:28" ht="15.75" customHeight="1">
      <c r="A522" s="3"/>
      <c r="B522" s="3"/>
      <c r="C522" s="3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</row>
    <row r="523" spans="1:28" ht="15.75" customHeight="1">
      <c r="A523" s="3"/>
      <c r="B523" s="3"/>
      <c r="C523" s="3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</row>
    <row r="524" spans="1:28" ht="15.75" customHeight="1">
      <c r="A524" s="3"/>
      <c r="B524" s="3"/>
      <c r="C524" s="3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</row>
    <row r="525" spans="1:28" ht="15.75" customHeight="1">
      <c r="A525" s="3"/>
      <c r="B525" s="3"/>
      <c r="C525" s="3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</row>
    <row r="526" spans="1:28" ht="15.75" customHeight="1">
      <c r="A526" s="3"/>
      <c r="B526" s="3"/>
      <c r="C526" s="3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</row>
    <row r="527" spans="1:28" ht="15.75" customHeight="1">
      <c r="A527" s="3"/>
      <c r="B527" s="3"/>
      <c r="C527" s="3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</row>
    <row r="528" spans="1:28" ht="15.75" customHeight="1">
      <c r="A528" s="3"/>
      <c r="B528" s="3"/>
      <c r="C528" s="3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</row>
    <row r="529" spans="1:28" ht="15.75" customHeight="1">
      <c r="A529" s="3"/>
      <c r="B529" s="3"/>
      <c r="C529" s="3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</row>
    <row r="530" spans="1:28" ht="15.75" customHeight="1">
      <c r="A530" s="3"/>
      <c r="B530" s="3"/>
      <c r="C530" s="3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</row>
    <row r="531" spans="1:28" ht="15.75" customHeight="1">
      <c r="A531" s="3"/>
      <c r="B531" s="3"/>
      <c r="C531" s="3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</row>
    <row r="532" spans="1:28" ht="15.75" customHeight="1">
      <c r="A532" s="3"/>
      <c r="B532" s="3"/>
      <c r="C532" s="3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</row>
    <row r="533" spans="1:28" ht="15.75" customHeight="1">
      <c r="A533" s="3"/>
      <c r="B533" s="3"/>
      <c r="C533" s="3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</row>
    <row r="534" spans="1:28" ht="15.75" customHeight="1">
      <c r="A534" s="3"/>
      <c r="B534" s="3"/>
      <c r="C534" s="3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</row>
    <row r="535" spans="1:28" ht="15.75" customHeight="1">
      <c r="A535" s="3"/>
      <c r="B535" s="3"/>
      <c r="C535" s="3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</row>
    <row r="536" spans="1:28" ht="15.75" customHeight="1">
      <c r="A536" s="3"/>
      <c r="B536" s="3"/>
      <c r="C536" s="3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</row>
    <row r="537" spans="1:28" ht="15.75" customHeight="1">
      <c r="A537" s="3"/>
      <c r="B537" s="3"/>
      <c r="C537" s="3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</row>
    <row r="538" spans="1:28" ht="15.75" customHeight="1">
      <c r="A538" s="3"/>
      <c r="B538" s="3"/>
      <c r="C538" s="3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</row>
    <row r="539" spans="1:28" ht="15.75" customHeight="1">
      <c r="A539" s="3"/>
      <c r="B539" s="3"/>
      <c r="C539" s="3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</row>
    <row r="540" spans="1:28" ht="15.75" customHeight="1">
      <c r="A540" s="3"/>
      <c r="B540" s="3"/>
      <c r="C540" s="3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</row>
    <row r="541" spans="1:28" ht="15.75" customHeight="1">
      <c r="A541" s="3"/>
      <c r="B541" s="3"/>
      <c r="C541" s="3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</row>
    <row r="542" spans="1:28" ht="15.75" customHeight="1">
      <c r="A542" s="3"/>
      <c r="B542" s="3"/>
      <c r="C542" s="3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</row>
    <row r="543" spans="1:28" ht="15.75" customHeight="1">
      <c r="A543" s="3"/>
      <c r="B543" s="3"/>
      <c r="C543" s="3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</row>
    <row r="544" spans="1:28" ht="15.75" customHeight="1">
      <c r="A544" s="3"/>
      <c r="B544" s="3"/>
      <c r="C544" s="3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</row>
    <row r="545" spans="1:28" ht="15.75" customHeight="1">
      <c r="A545" s="3"/>
      <c r="B545" s="3"/>
      <c r="C545" s="3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</row>
    <row r="546" spans="1:28" ht="15.75" customHeight="1">
      <c r="A546" s="3"/>
      <c r="B546" s="3"/>
      <c r="C546" s="3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</row>
    <row r="547" spans="1:28" ht="15.75" customHeight="1">
      <c r="A547" s="3"/>
      <c r="B547" s="3"/>
      <c r="C547" s="3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</row>
    <row r="548" spans="1:28" ht="15.75" customHeight="1">
      <c r="A548" s="3"/>
      <c r="B548" s="3"/>
      <c r="C548" s="3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</row>
    <row r="549" spans="1:28" ht="15.75" customHeight="1">
      <c r="A549" s="3"/>
      <c r="B549" s="3"/>
      <c r="C549" s="3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</row>
    <row r="550" spans="1:28" ht="15.75" customHeight="1">
      <c r="A550" s="3"/>
      <c r="B550" s="3"/>
      <c r="C550" s="3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</row>
    <row r="551" spans="1:28" ht="15.75" customHeight="1">
      <c r="A551" s="3"/>
      <c r="B551" s="3"/>
      <c r="C551" s="3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</row>
    <row r="552" spans="1:28" ht="15.75" customHeight="1">
      <c r="A552" s="3"/>
      <c r="B552" s="3"/>
      <c r="C552" s="3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</row>
    <row r="553" spans="1:28" ht="15.75" customHeight="1">
      <c r="A553" s="3"/>
      <c r="B553" s="3"/>
      <c r="C553" s="3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</row>
    <row r="554" spans="1:28" ht="15.75" customHeight="1">
      <c r="A554" s="3"/>
      <c r="B554" s="3"/>
      <c r="C554" s="3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</row>
    <row r="555" spans="1:28" ht="15.75" customHeight="1">
      <c r="A555" s="3"/>
      <c r="B555" s="3"/>
      <c r="C555" s="3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</row>
    <row r="556" spans="1:28" ht="15.75" customHeight="1">
      <c r="A556" s="3"/>
      <c r="B556" s="3"/>
      <c r="C556" s="3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</row>
    <row r="557" spans="1:28" ht="15.75" customHeight="1">
      <c r="A557" s="3"/>
      <c r="B557" s="3"/>
      <c r="C557" s="3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</row>
    <row r="558" spans="1:28" ht="15.75" customHeight="1">
      <c r="A558" s="3"/>
      <c r="B558" s="3"/>
      <c r="C558" s="3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</row>
    <row r="559" spans="1:28" ht="15.75" customHeight="1">
      <c r="A559" s="3"/>
      <c r="B559" s="3"/>
      <c r="C559" s="3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</row>
    <row r="560" spans="1:28" ht="15.75" customHeight="1">
      <c r="A560" s="3"/>
      <c r="B560" s="3"/>
      <c r="C560" s="3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</row>
    <row r="561" spans="1:28" ht="15.75" customHeight="1">
      <c r="A561" s="3"/>
      <c r="B561" s="3"/>
      <c r="C561" s="3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</row>
    <row r="562" spans="1:28" ht="15.75" customHeight="1">
      <c r="A562" s="3"/>
      <c r="B562" s="3"/>
      <c r="C562" s="3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</row>
    <row r="563" spans="1:28" ht="15.75" customHeight="1">
      <c r="A563" s="3"/>
      <c r="B563" s="3"/>
      <c r="C563" s="3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</row>
    <row r="564" spans="1:28" ht="15.75" customHeight="1">
      <c r="A564" s="3"/>
      <c r="B564" s="3"/>
      <c r="C564" s="3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</row>
    <row r="565" spans="1:28" ht="15.75" customHeight="1">
      <c r="A565" s="3"/>
      <c r="B565" s="3"/>
      <c r="C565" s="3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</row>
    <row r="566" spans="1:28" ht="15.75" customHeight="1">
      <c r="A566" s="3"/>
      <c r="B566" s="3"/>
      <c r="C566" s="3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</row>
    <row r="567" spans="1:28" ht="15.75" customHeight="1">
      <c r="A567" s="3"/>
      <c r="B567" s="3"/>
      <c r="C567" s="3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</row>
    <row r="568" spans="1:28" ht="15.75" customHeight="1">
      <c r="A568" s="3"/>
      <c r="B568" s="3"/>
      <c r="C568" s="3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</row>
    <row r="569" spans="1:28" ht="15.75" customHeight="1">
      <c r="A569" s="3"/>
      <c r="B569" s="3"/>
      <c r="C569" s="3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</row>
    <row r="570" spans="1:28" ht="15.75" customHeight="1">
      <c r="A570" s="3"/>
      <c r="B570" s="3"/>
      <c r="C570" s="3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</row>
    <row r="571" spans="1:28" ht="15.75" customHeight="1">
      <c r="A571" s="3"/>
      <c r="B571" s="3"/>
      <c r="C571" s="3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</row>
    <row r="572" spans="1:28" ht="15.75" customHeight="1">
      <c r="A572" s="3"/>
      <c r="B572" s="3"/>
      <c r="C572" s="3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</row>
    <row r="573" spans="1:28" ht="15.75" customHeight="1">
      <c r="A573" s="3"/>
      <c r="B573" s="3"/>
      <c r="C573" s="3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</row>
    <row r="574" spans="1:28" ht="15.75" customHeight="1">
      <c r="A574" s="3"/>
      <c r="B574" s="3"/>
      <c r="C574" s="3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</row>
    <row r="575" spans="1:28" ht="15.75" customHeight="1">
      <c r="A575" s="3"/>
      <c r="B575" s="3"/>
      <c r="C575" s="3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</row>
    <row r="576" spans="1:28" ht="15.75" customHeight="1">
      <c r="A576" s="3"/>
      <c r="B576" s="3"/>
      <c r="C576" s="3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</row>
    <row r="577" spans="1:28" ht="15.75" customHeight="1">
      <c r="A577" s="3"/>
      <c r="B577" s="3"/>
      <c r="C577" s="3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</row>
    <row r="578" spans="1:28" ht="15.75" customHeight="1">
      <c r="A578" s="3"/>
      <c r="B578" s="3"/>
      <c r="C578" s="3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</row>
    <row r="579" spans="1:28" ht="15.75" customHeight="1">
      <c r="A579" s="3"/>
      <c r="B579" s="3"/>
      <c r="C579" s="3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</row>
    <row r="580" spans="1:28" ht="15.75" customHeight="1">
      <c r="A580" s="3"/>
      <c r="B580" s="3"/>
      <c r="C580" s="3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</row>
    <row r="581" spans="1:28" ht="15.75" customHeight="1">
      <c r="A581" s="3"/>
      <c r="B581" s="3"/>
      <c r="C581" s="3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</row>
    <row r="582" spans="1:28" ht="15.75" customHeight="1">
      <c r="A582" s="3"/>
      <c r="B582" s="3"/>
      <c r="C582" s="3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</row>
    <row r="583" spans="1:28" ht="15.75" customHeight="1">
      <c r="A583" s="3"/>
      <c r="B583" s="3"/>
      <c r="C583" s="3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</row>
    <row r="584" spans="1:28" ht="15.75" customHeight="1">
      <c r="A584" s="3"/>
      <c r="B584" s="3"/>
      <c r="C584" s="3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</row>
    <row r="585" spans="1:28" ht="15.75" customHeight="1">
      <c r="A585" s="3"/>
      <c r="B585" s="3"/>
      <c r="C585" s="3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</row>
    <row r="586" spans="1:28" ht="15.75" customHeight="1">
      <c r="A586" s="3"/>
      <c r="B586" s="3"/>
      <c r="C586" s="3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</row>
    <row r="587" spans="1:28" ht="15.75" customHeight="1">
      <c r="A587" s="3"/>
      <c r="B587" s="3"/>
      <c r="C587" s="3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</row>
    <row r="588" spans="1:28" ht="15.75" customHeight="1">
      <c r="A588" s="3"/>
      <c r="B588" s="3"/>
      <c r="C588" s="3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</row>
    <row r="589" spans="1:28" ht="15.75" customHeight="1">
      <c r="A589" s="3"/>
      <c r="B589" s="3"/>
      <c r="C589" s="3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</row>
    <row r="590" spans="1:28" ht="15.75" customHeight="1">
      <c r="A590" s="3"/>
      <c r="B590" s="3"/>
      <c r="C590" s="3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</row>
    <row r="591" spans="1:28" ht="15.75" customHeight="1">
      <c r="A591" s="3"/>
      <c r="B591" s="3"/>
      <c r="C591" s="3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</row>
    <row r="592" spans="1:28" ht="15.75" customHeight="1">
      <c r="A592" s="3"/>
      <c r="B592" s="3"/>
      <c r="C592" s="3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</row>
    <row r="593" spans="1:28" ht="15.75" customHeight="1">
      <c r="A593" s="3"/>
      <c r="B593" s="3"/>
      <c r="C593" s="3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</row>
    <row r="594" spans="1:28" ht="15.75" customHeight="1">
      <c r="A594" s="3"/>
      <c r="B594" s="3"/>
      <c r="C594" s="3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</row>
    <row r="595" spans="1:28" ht="15.75" customHeight="1">
      <c r="A595" s="3"/>
      <c r="B595" s="3"/>
      <c r="C595" s="3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</row>
    <row r="596" spans="1:28" ht="15.75" customHeight="1">
      <c r="A596" s="3"/>
      <c r="B596" s="3"/>
      <c r="C596" s="3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</row>
    <row r="597" spans="1:28" ht="15.75" customHeight="1">
      <c r="A597" s="3"/>
      <c r="B597" s="3"/>
      <c r="C597" s="3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</row>
    <row r="598" spans="1:28" ht="15.75" customHeight="1">
      <c r="A598" s="3"/>
      <c r="B598" s="3"/>
      <c r="C598" s="3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</row>
    <row r="599" spans="1:28" ht="15.75" customHeight="1">
      <c r="A599" s="3"/>
      <c r="B599" s="3"/>
      <c r="C599" s="3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</row>
    <row r="600" spans="1:28" ht="15.75" customHeight="1">
      <c r="A600" s="3"/>
      <c r="B600" s="3"/>
      <c r="C600" s="3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</row>
    <row r="601" spans="1:28" ht="15.75" customHeight="1">
      <c r="A601" s="3"/>
      <c r="B601" s="3"/>
      <c r="C601" s="3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</row>
    <row r="602" spans="1:28" ht="15.75" customHeight="1">
      <c r="A602" s="3"/>
      <c r="B602" s="3"/>
      <c r="C602" s="3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</row>
    <row r="603" spans="1:28" ht="15.75" customHeight="1">
      <c r="A603" s="3"/>
      <c r="B603" s="3"/>
      <c r="C603" s="3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</row>
    <row r="604" spans="1:28" ht="15.75" customHeight="1">
      <c r="A604" s="3"/>
      <c r="B604" s="3"/>
      <c r="C604" s="3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</row>
    <row r="605" spans="1:28" ht="15.75" customHeight="1">
      <c r="A605" s="3"/>
      <c r="B605" s="3"/>
      <c r="C605" s="3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</row>
    <row r="606" spans="1:28" ht="15.75" customHeight="1">
      <c r="A606" s="3"/>
      <c r="B606" s="3"/>
      <c r="C606" s="3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</row>
    <row r="607" spans="1:28" ht="15.75" customHeight="1">
      <c r="A607" s="3"/>
      <c r="B607" s="3"/>
      <c r="C607" s="3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</row>
    <row r="608" spans="1:28" ht="15.75" customHeight="1">
      <c r="A608" s="3"/>
      <c r="B608" s="3"/>
      <c r="C608" s="3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</row>
    <row r="609" spans="1:28" ht="15.75" customHeight="1">
      <c r="A609" s="3"/>
      <c r="B609" s="3"/>
      <c r="C609" s="3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</row>
    <row r="610" spans="1:28" ht="15.75" customHeight="1">
      <c r="A610" s="3"/>
      <c r="B610" s="3"/>
      <c r="C610" s="3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</row>
    <row r="611" spans="1:28" ht="15.75" customHeight="1">
      <c r="A611" s="3"/>
      <c r="B611" s="3"/>
      <c r="C611" s="3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</row>
    <row r="612" spans="1:28" ht="15.75" customHeight="1">
      <c r="A612" s="3"/>
      <c r="B612" s="3"/>
      <c r="C612" s="3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</row>
    <row r="613" spans="1:28" ht="15.75" customHeight="1">
      <c r="A613" s="3"/>
      <c r="B613" s="3"/>
      <c r="C613" s="3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</row>
    <row r="614" spans="1:28" ht="15.75" customHeight="1">
      <c r="A614" s="3"/>
      <c r="B614" s="3"/>
      <c r="C614" s="3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</row>
    <row r="615" spans="1:28" ht="15.75" customHeight="1">
      <c r="A615" s="3"/>
      <c r="B615" s="3"/>
      <c r="C615" s="3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</row>
    <row r="616" spans="1:28" ht="15.75" customHeight="1">
      <c r="A616" s="3"/>
      <c r="B616" s="3"/>
      <c r="C616" s="3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</row>
    <row r="617" spans="1:28" ht="15.75" customHeight="1">
      <c r="A617" s="3"/>
      <c r="B617" s="3"/>
      <c r="C617" s="3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</row>
    <row r="618" spans="1:28" ht="15.75" customHeight="1">
      <c r="A618" s="3"/>
      <c r="B618" s="3"/>
      <c r="C618" s="3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</row>
    <row r="619" spans="1:28" ht="15.75" customHeight="1">
      <c r="A619" s="3"/>
      <c r="B619" s="3"/>
      <c r="C619" s="3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</row>
    <row r="620" spans="1:28" ht="15.75" customHeight="1">
      <c r="A620" s="3"/>
      <c r="B620" s="3"/>
      <c r="C620" s="3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</row>
    <row r="621" spans="1:28" ht="15.75" customHeight="1">
      <c r="A621" s="3"/>
      <c r="B621" s="3"/>
      <c r="C621" s="3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</row>
    <row r="622" spans="1:28" ht="15.75" customHeight="1">
      <c r="A622" s="3"/>
      <c r="B622" s="3"/>
      <c r="C622" s="3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</row>
    <row r="623" spans="1:28" ht="15.75" customHeight="1">
      <c r="A623" s="3"/>
      <c r="B623" s="3"/>
      <c r="C623" s="3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</row>
    <row r="624" spans="1:28" ht="15.75" customHeight="1">
      <c r="A624" s="3"/>
      <c r="B624" s="3"/>
      <c r="C624" s="3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</row>
    <row r="625" spans="1:28" ht="15.75" customHeight="1">
      <c r="A625" s="3"/>
      <c r="B625" s="3"/>
      <c r="C625" s="3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</row>
    <row r="626" spans="1:28" ht="15.75" customHeight="1">
      <c r="A626" s="3"/>
      <c r="B626" s="3"/>
      <c r="C626" s="3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</row>
    <row r="627" spans="1:28" ht="15.75" customHeight="1">
      <c r="A627" s="3"/>
      <c r="B627" s="3"/>
      <c r="C627" s="3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</row>
    <row r="628" spans="1:28" ht="15.75" customHeight="1">
      <c r="A628" s="3"/>
      <c r="B628" s="3"/>
      <c r="C628" s="3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</row>
    <row r="629" spans="1:28" ht="15.75" customHeight="1">
      <c r="A629" s="3"/>
      <c r="B629" s="3"/>
      <c r="C629" s="3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</row>
    <row r="630" spans="1:28" ht="15.75" customHeight="1">
      <c r="A630" s="3"/>
      <c r="B630" s="3"/>
      <c r="C630" s="3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</row>
    <row r="631" spans="1:28" ht="15.75" customHeight="1">
      <c r="A631" s="3"/>
      <c r="B631" s="3"/>
      <c r="C631" s="3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</row>
    <row r="632" spans="1:28" ht="15.75" customHeight="1">
      <c r="A632" s="3"/>
      <c r="B632" s="3"/>
      <c r="C632" s="3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</row>
    <row r="633" spans="1:28" ht="15.75" customHeight="1">
      <c r="A633" s="3"/>
      <c r="B633" s="3"/>
      <c r="C633" s="3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</row>
    <row r="634" spans="1:28" ht="15.75" customHeight="1">
      <c r="A634" s="3"/>
      <c r="B634" s="3"/>
      <c r="C634" s="3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</row>
    <row r="635" spans="1:28" ht="15.75" customHeight="1">
      <c r="A635" s="3"/>
      <c r="B635" s="3"/>
      <c r="C635" s="3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</row>
    <row r="636" spans="1:28" ht="15.75" customHeight="1">
      <c r="A636" s="3"/>
      <c r="B636" s="3"/>
      <c r="C636" s="3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</row>
    <row r="637" spans="1:28" ht="15.75" customHeight="1">
      <c r="A637" s="3"/>
      <c r="B637" s="3"/>
      <c r="C637" s="3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</row>
    <row r="638" spans="1:28" ht="15.75" customHeight="1">
      <c r="A638" s="3"/>
      <c r="B638" s="3"/>
      <c r="C638" s="3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</row>
    <row r="639" spans="1:28" ht="15.75" customHeight="1">
      <c r="A639" s="3"/>
      <c r="B639" s="3"/>
      <c r="C639" s="3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</row>
    <row r="640" spans="1:28" ht="15.75" customHeight="1">
      <c r="A640" s="3"/>
      <c r="B640" s="3"/>
      <c r="C640" s="3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</row>
    <row r="641" spans="1:28" ht="15.75" customHeight="1">
      <c r="A641" s="3"/>
      <c r="B641" s="3"/>
      <c r="C641" s="3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</row>
    <row r="642" spans="1:28" ht="15.75" customHeight="1">
      <c r="A642" s="3"/>
      <c r="B642" s="3"/>
      <c r="C642" s="3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</row>
    <row r="643" spans="1:28" ht="15.75" customHeight="1">
      <c r="A643" s="3"/>
      <c r="B643" s="3"/>
      <c r="C643" s="3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</row>
    <row r="644" spans="1:28" ht="15.75" customHeight="1">
      <c r="A644" s="3"/>
      <c r="B644" s="3"/>
      <c r="C644" s="3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</row>
    <row r="645" spans="1:28" ht="15.75" customHeight="1">
      <c r="A645" s="3"/>
      <c r="B645" s="3"/>
      <c r="C645" s="3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</row>
    <row r="646" spans="1:28" ht="15.75" customHeight="1">
      <c r="A646" s="3"/>
      <c r="B646" s="3"/>
      <c r="C646" s="3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</row>
    <row r="647" spans="1:28" ht="15.75" customHeight="1">
      <c r="A647" s="3"/>
      <c r="B647" s="3"/>
      <c r="C647" s="3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</row>
    <row r="648" spans="1:28" ht="15.75" customHeight="1">
      <c r="A648" s="3"/>
      <c r="B648" s="3"/>
      <c r="C648" s="3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</row>
    <row r="649" spans="1:28" ht="15.75" customHeight="1">
      <c r="A649" s="3"/>
      <c r="B649" s="3"/>
      <c r="C649" s="3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</row>
    <row r="650" spans="1:28" ht="15.75" customHeight="1">
      <c r="A650" s="3"/>
      <c r="B650" s="3"/>
      <c r="C650" s="3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</row>
    <row r="651" spans="1:28" ht="15.75" customHeight="1">
      <c r="A651" s="3"/>
      <c r="B651" s="3"/>
      <c r="C651" s="3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</row>
    <row r="652" spans="1:28" ht="15.75" customHeight="1">
      <c r="A652" s="3"/>
      <c r="B652" s="3"/>
      <c r="C652" s="3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</row>
    <row r="653" spans="1:28" ht="15.75" customHeight="1">
      <c r="A653" s="3"/>
      <c r="B653" s="3"/>
      <c r="C653" s="3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</row>
    <row r="654" spans="1:28" ht="15.75" customHeight="1">
      <c r="A654" s="3"/>
      <c r="B654" s="3"/>
      <c r="C654" s="3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</row>
    <row r="655" spans="1:28" ht="15.75" customHeight="1">
      <c r="A655" s="3"/>
      <c r="B655" s="3"/>
      <c r="C655" s="3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</row>
    <row r="656" spans="1:28" ht="15.75" customHeight="1">
      <c r="A656" s="3"/>
      <c r="B656" s="3"/>
      <c r="C656" s="3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</row>
    <row r="657" spans="1:28" ht="15.75" customHeight="1">
      <c r="A657" s="3"/>
      <c r="B657" s="3"/>
      <c r="C657" s="3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</row>
    <row r="658" spans="1:28" ht="15.75" customHeight="1">
      <c r="A658" s="3"/>
      <c r="B658" s="3"/>
      <c r="C658" s="3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</row>
    <row r="659" spans="1:28" ht="15.75" customHeight="1">
      <c r="A659" s="3"/>
      <c r="B659" s="3"/>
      <c r="C659" s="3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</row>
    <row r="660" spans="1:28" ht="15.75" customHeight="1">
      <c r="A660" s="3"/>
      <c r="B660" s="3"/>
      <c r="C660" s="3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</row>
    <row r="661" spans="1:28" ht="15.75" customHeight="1">
      <c r="A661" s="3"/>
      <c r="B661" s="3"/>
      <c r="C661" s="3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</row>
    <row r="662" spans="1:28" ht="15.75" customHeight="1">
      <c r="A662" s="3"/>
      <c r="B662" s="3"/>
      <c r="C662" s="3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</row>
    <row r="663" spans="1:28" ht="15.75" customHeight="1">
      <c r="A663" s="3"/>
      <c r="B663" s="3"/>
      <c r="C663" s="3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</row>
    <row r="664" spans="1:28" ht="15.75" customHeight="1">
      <c r="A664" s="3"/>
      <c r="B664" s="3"/>
      <c r="C664" s="3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</row>
    <row r="665" spans="1:28" ht="15.75" customHeight="1">
      <c r="A665" s="3"/>
      <c r="B665" s="3"/>
      <c r="C665" s="3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</row>
    <row r="666" spans="1:28" ht="15.75" customHeight="1">
      <c r="A666" s="3"/>
      <c r="B666" s="3"/>
      <c r="C666" s="3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</row>
    <row r="667" spans="1:28" ht="15.75" customHeight="1">
      <c r="A667" s="3"/>
      <c r="B667" s="3"/>
      <c r="C667" s="3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</row>
    <row r="668" spans="1:28" ht="15.75" customHeight="1">
      <c r="A668" s="3"/>
      <c r="B668" s="3"/>
      <c r="C668" s="3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</row>
    <row r="669" spans="1:28" ht="15.75" customHeight="1">
      <c r="A669" s="3"/>
      <c r="B669" s="3"/>
      <c r="C669" s="3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</row>
    <row r="670" spans="1:28" ht="15.75" customHeight="1">
      <c r="A670" s="3"/>
      <c r="B670" s="3"/>
      <c r="C670" s="3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</row>
    <row r="671" spans="1:28" ht="15.75" customHeight="1">
      <c r="A671" s="3"/>
      <c r="B671" s="3"/>
      <c r="C671" s="3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</row>
    <row r="672" spans="1:28" ht="15.75" customHeight="1">
      <c r="A672" s="3"/>
      <c r="B672" s="3"/>
      <c r="C672" s="3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</row>
    <row r="673" spans="1:28" ht="15.75" customHeight="1">
      <c r="A673" s="3"/>
      <c r="B673" s="3"/>
      <c r="C673" s="3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</row>
    <row r="674" spans="1:28" ht="15.75" customHeight="1">
      <c r="A674" s="3"/>
      <c r="B674" s="3"/>
      <c r="C674" s="3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</row>
    <row r="675" spans="1:28" ht="15.75" customHeight="1">
      <c r="A675" s="3"/>
      <c r="B675" s="3"/>
      <c r="C675" s="3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</row>
    <row r="676" spans="1:28" ht="15.75" customHeight="1">
      <c r="A676" s="3"/>
      <c r="B676" s="3"/>
      <c r="C676" s="3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</row>
    <row r="677" spans="1:28" ht="15.75" customHeight="1">
      <c r="A677" s="3"/>
      <c r="B677" s="3"/>
      <c r="C677" s="3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</row>
    <row r="678" spans="1:28" ht="15.75" customHeight="1">
      <c r="A678" s="3"/>
      <c r="B678" s="3"/>
      <c r="C678" s="3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</row>
    <row r="679" spans="1:28" ht="15.75" customHeight="1">
      <c r="A679" s="3"/>
      <c r="B679" s="3"/>
      <c r="C679" s="3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</row>
    <row r="680" spans="1:28" ht="15.75" customHeight="1">
      <c r="A680" s="3"/>
      <c r="B680" s="3"/>
      <c r="C680" s="3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</row>
    <row r="681" spans="1:28" ht="15.75" customHeight="1">
      <c r="A681" s="3"/>
      <c r="B681" s="3"/>
      <c r="C681" s="3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</row>
    <row r="682" spans="1:28" ht="15.75" customHeight="1">
      <c r="A682" s="3"/>
      <c r="B682" s="3"/>
      <c r="C682" s="3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</row>
    <row r="683" spans="1:28" ht="15.75" customHeight="1">
      <c r="A683" s="3"/>
      <c r="B683" s="3"/>
      <c r="C683" s="3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</row>
    <row r="684" spans="1:28" ht="15.75" customHeight="1">
      <c r="A684" s="3"/>
      <c r="B684" s="3"/>
      <c r="C684" s="3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</row>
    <row r="685" spans="1:28" ht="15.75" customHeight="1">
      <c r="A685" s="3"/>
      <c r="B685" s="3"/>
      <c r="C685" s="3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</row>
    <row r="686" spans="1:28" ht="15.75" customHeight="1">
      <c r="A686" s="3"/>
      <c r="B686" s="3"/>
      <c r="C686" s="3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</row>
    <row r="687" spans="1:28" ht="15.75" customHeight="1">
      <c r="A687" s="3"/>
      <c r="B687" s="3"/>
      <c r="C687" s="3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</row>
    <row r="688" spans="1:28" ht="15.75" customHeight="1">
      <c r="A688" s="3"/>
      <c r="B688" s="3"/>
      <c r="C688" s="3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</row>
    <row r="689" spans="1:28" ht="15.75" customHeight="1">
      <c r="A689" s="3"/>
      <c r="B689" s="3"/>
      <c r="C689" s="3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</row>
    <row r="690" spans="1:28" ht="15.75" customHeight="1">
      <c r="A690" s="3"/>
      <c r="B690" s="3"/>
      <c r="C690" s="3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</row>
    <row r="691" spans="1:28" ht="15.75" customHeight="1">
      <c r="A691" s="3"/>
      <c r="B691" s="3"/>
      <c r="C691" s="3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</row>
    <row r="692" spans="1:28" ht="15.75" customHeight="1">
      <c r="A692" s="3"/>
      <c r="B692" s="3"/>
      <c r="C692" s="3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</row>
    <row r="693" spans="1:28" ht="15.75" customHeight="1">
      <c r="A693" s="3"/>
      <c r="B693" s="3"/>
      <c r="C693" s="3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</row>
    <row r="694" spans="1:28" ht="15.75" customHeight="1">
      <c r="A694" s="3"/>
      <c r="B694" s="3"/>
      <c r="C694" s="3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</row>
    <row r="695" spans="1:28" ht="15.75" customHeight="1">
      <c r="A695" s="3"/>
      <c r="B695" s="3"/>
      <c r="C695" s="3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</row>
    <row r="696" spans="1:28" ht="15.75" customHeight="1">
      <c r="A696" s="3"/>
      <c r="B696" s="3"/>
      <c r="C696" s="3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</row>
    <row r="697" spans="1:28" ht="15.75" customHeight="1">
      <c r="A697" s="3"/>
      <c r="B697" s="3"/>
      <c r="C697" s="3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</row>
    <row r="698" spans="1:28" ht="15.75" customHeight="1">
      <c r="A698" s="3"/>
      <c r="B698" s="3"/>
      <c r="C698" s="3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</row>
    <row r="699" spans="1:28" ht="15.75" customHeight="1">
      <c r="A699" s="3"/>
      <c r="B699" s="3"/>
      <c r="C699" s="3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</row>
    <row r="700" spans="1:28" ht="15.75" customHeight="1">
      <c r="A700" s="3"/>
      <c r="B700" s="3"/>
      <c r="C700" s="3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</row>
    <row r="701" spans="1:28" ht="15.75" customHeight="1">
      <c r="A701" s="3"/>
      <c r="B701" s="3"/>
      <c r="C701" s="3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</row>
    <row r="702" spans="1:28" ht="15.75" customHeight="1">
      <c r="A702" s="3"/>
      <c r="B702" s="3"/>
      <c r="C702" s="3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</row>
    <row r="703" spans="1:28" ht="15.75" customHeight="1">
      <c r="A703" s="3"/>
      <c r="B703" s="3"/>
      <c r="C703" s="3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</row>
    <row r="704" spans="1:28" ht="15.75" customHeight="1">
      <c r="A704" s="3"/>
      <c r="B704" s="3"/>
      <c r="C704" s="3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</row>
    <row r="705" spans="1:28" ht="15.75" customHeight="1">
      <c r="A705" s="3"/>
      <c r="B705" s="3"/>
      <c r="C705" s="3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</row>
    <row r="706" spans="1:28" ht="15.75" customHeight="1">
      <c r="A706" s="3"/>
      <c r="B706" s="3"/>
      <c r="C706" s="3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</row>
    <row r="707" spans="1:28" ht="15.75" customHeight="1">
      <c r="A707" s="3"/>
      <c r="B707" s="3"/>
      <c r="C707" s="3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</row>
    <row r="708" spans="1:28" ht="15.75" customHeight="1">
      <c r="A708" s="3"/>
      <c r="B708" s="3"/>
      <c r="C708" s="3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</row>
    <row r="709" spans="1:28" ht="15.75" customHeight="1">
      <c r="A709" s="3"/>
      <c r="B709" s="3"/>
      <c r="C709" s="3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</row>
    <row r="710" spans="1:28" ht="15.75" customHeight="1">
      <c r="A710" s="3"/>
      <c r="B710" s="3"/>
      <c r="C710" s="3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</row>
    <row r="711" spans="1:28" ht="15.75" customHeight="1">
      <c r="A711" s="3"/>
      <c r="B711" s="3"/>
      <c r="C711" s="3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</row>
    <row r="712" spans="1:28" ht="15.75" customHeight="1">
      <c r="A712" s="3"/>
      <c r="B712" s="3"/>
      <c r="C712" s="3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</row>
    <row r="713" spans="1:28" ht="15.75" customHeight="1">
      <c r="A713" s="3"/>
      <c r="B713" s="3"/>
      <c r="C713" s="3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</row>
    <row r="714" spans="1:28" ht="15.75" customHeight="1">
      <c r="A714" s="3"/>
      <c r="B714" s="3"/>
      <c r="C714" s="3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</row>
    <row r="715" spans="1:28" ht="15.75" customHeight="1">
      <c r="A715" s="3"/>
      <c r="B715" s="3"/>
      <c r="C715" s="3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</row>
    <row r="716" spans="1:28" ht="15.75" customHeight="1">
      <c r="A716" s="3"/>
      <c r="B716" s="3"/>
      <c r="C716" s="3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</row>
    <row r="717" spans="1:28" ht="15.75" customHeight="1">
      <c r="A717" s="3"/>
      <c r="B717" s="3"/>
      <c r="C717" s="3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</row>
    <row r="718" spans="1:28" ht="15.75" customHeight="1">
      <c r="A718" s="3"/>
      <c r="B718" s="3"/>
      <c r="C718" s="3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</row>
    <row r="719" spans="1:28" ht="15.75" customHeight="1">
      <c r="A719" s="3"/>
      <c r="B719" s="3"/>
      <c r="C719" s="3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</row>
    <row r="720" spans="1:28" ht="15.75" customHeight="1">
      <c r="A720" s="3"/>
      <c r="B720" s="3"/>
      <c r="C720" s="3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</row>
    <row r="721" spans="1:28" ht="15.75" customHeight="1">
      <c r="A721" s="3"/>
      <c r="B721" s="3"/>
      <c r="C721" s="3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</row>
    <row r="722" spans="1:28" ht="15.75" customHeight="1">
      <c r="A722" s="3"/>
      <c r="B722" s="3"/>
      <c r="C722" s="3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</row>
    <row r="723" spans="1:28" ht="15.75" customHeight="1">
      <c r="A723" s="3"/>
      <c r="B723" s="3"/>
      <c r="C723" s="3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</row>
    <row r="724" spans="1:28" ht="15.75" customHeight="1">
      <c r="A724" s="3"/>
      <c r="B724" s="3"/>
      <c r="C724" s="3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</row>
    <row r="725" spans="1:28" ht="15.75" customHeight="1">
      <c r="A725" s="3"/>
      <c r="B725" s="3"/>
      <c r="C725" s="3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</row>
    <row r="726" spans="1:28" ht="15.75" customHeight="1">
      <c r="A726" s="3"/>
      <c r="B726" s="3"/>
      <c r="C726" s="3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</row>
    <row r="727" spans="1:28" ht="15.75" customHeight="1">
      <c r="A727" s="3"/>
      <c r="B727" s="3"/>
      <c r="C727" s="3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</row>
    <row r="728" spans="1:28" ht="15.75" customHeight="1">
      <c r="A728" s="3"/>
      <c r="B728" s="3"/>
      <c r="C728" s="3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</row>
    <row r="729" spans="1:28" ht="15.75" customHeight="1">
      <c r="A729" s="3"/>
      <c r="B729" s="3"/>
      <c r="C729" s="3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</row>
    <row r="730" spans="1:28" ht="15.75" customHeight="1">
      <c r="A730" s="3"/>
      <c r="B730" s="3"/>
      <c r="C730" s="3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</row>
    <row r="731" spans="1:28" ht="15.75" customHeight="1">
      <c r="A731" s="3"/>
      <c r="B731" s="3"/>
      <c r="C731" s="3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</row>
    <row r="732" spans="1:28" ht="15.75" customHeight="1">
      <c r="A732" s="3"/>
      <c r="B732" s="3"/>
      <c r="C732" s="3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</row>
    <row r="733" spans="1:28" ht="15.75" customHeight="1">
      <c r="A733" s="3"/>
      <c r="B733" s="3"/>
      <c r="C733" s="3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</row>
    <row r="734" spans="1:28" ht="15.75" customHeight="1">
      <c r="A734" s="3"/>
      <c r="B734" s="3"/>
      <c r="C734" s="3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</row>
    <row r="735" spans="1:28" ht="15.75" customHeight="1">
      <c r="A735" s="3"/>
      <c r="B735" s="3"/>
      <c r="C735" s="3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</row>
    <row r="736" spans="1:28" ht="15.75" customHeight="1">
      <c r="A736" s="3"/>
      <c r="B736" s="3"/>
      <c r="C736" s="3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</row>
    <row r="737" spans="1:28" ht="15.75" customHeight="1">
      <c r="A737" s="3"/>
      <c r="B737" s="3"/>
      <c r="C737" s="3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</row>
    <row r="738" spans="1:28" ht="15.75" customHeight="1">
      <c r="A738" s="3"/>
      <c r="B738" s="3"/>
      <c r="C738" s="3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</row>
    <row r="739" spans="1:28" ht="15.75" customHeight="1">
      <c r="A739" s="3"/>
      <c r="B739" s="3"/>
      <c r="C739" s="3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</row>
    <row r="740" spans="1:28" ht="15.75" customHeight="1">
      <c r="A740" s="3"/>
      <c r="B740" s="3"/>
      <c r="C740" s="3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</row>
    <row r="741" spans="1:28" ht="15.75" customHeight="1">
      <c r="A741" s="3"/>
      <c r="B741" s="3"/>
      <c r="C741" s="3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</row>
    <row r="742" spans="1:28" ht="15.75" customHeight="1">
      <c r="A742" s="3"/>
      <c r="B742" s="3"/>
      <c r="C742" s="3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</row>
    <row r="743" spans="1:28" ht="15.75" customHeight="1">
      <c r="A743" s="3"/>
      <c r="B743" s="3"/>
      <c r="C743" s="3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</row>
    <row r="744" spans="1:28" ht="15.75" customHeight="1">
      <c r="A744" s="3"/>
      <c r="B744" s="3"/>
      <c r="C744" s="3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</row>
    <row r="745" spans="1:28" ht="15.75" customHeight="1">
      <c r="A745" s="3"/>
      <c r="B745" s="3"/>
      <c r="C745" s="3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</row>
    <row r="746" spans="1:28" ht="15.75" customHeight="1">
      <c r="A746" s="3"/>
      <c r="B746" s="3"/>
      <c r="C746" s="3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</row>
    <row r="747" spans="1:28" ht="15.75" customHeight="1">
      <c r="A747" s="3"/>
      <c r="B747" s="3"/>
      <c r="C747" s="3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</row>
    <row r="748" spans="1:28" ht="15.75" customHeight="1">
      <c r="A748" s="3"/>
      <c r="B748" s="3"/>
      <c r="C748" s="3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</row>
    <row r="749" spans="1:28" ht="15.75" customHeight="1">
      <c r="A749" s="3"/>
      <c r="B749" s="3"/>
      <c r="C749" s="3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</row>
    <row r="750" spans="1:28" ht="15.75" customHeight="1">
      <c r="A750" s="3"/>
      <c r="B750" s="3"/>
      <c r="C750" s="3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</row>
    <row r="751" spans="1:28" ht="15.75" customHeight="1">
      <c r="A751" s="3"/>
      <c r="B751" s="3"/>
      <c r="C751" s="3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</row>
    <row r="752" spans="1:28" ht="15.75" customHeight="1">
      <c r="A752" s="3"/>
      <c r="B752" s="3"/>
      <c r="C752" s="3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</row>
    <row r="753" spans="1:28" ht="15.75" customHeight="1">
      <c r="A753" s="3"/>
      <c r="B753" s="3"/>
      <c r="C753" s="3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</row>
    <row r="754" spans="1:28" ht="15.75" customHeight="1">
      <c r="A754" s="3"/>
      <c r="B754" s="3"/>
      <c r="C754" s="3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</row>
    <row r="755" spans="1:28" ht="15.75" customHeight="1">
      <c r="A755" s="3"/>
      <c r="B755" s="3"/>
      <c r="C755" s="3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</row>
    <row r="756" spans="1:28" ht="15.75" customHeight="1">
      <c r="A756" s="3"/>
      <c r="B756" s="3"/>
      <c r="C756" s="3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</row>
    <row r="757" spans="1:28" ht="15.75" customHeight="1">
      <c r="A757" s="3"/>
      <c r="B757" s="3"/>
      <c r="C757" s="3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</row>
    <row r="758" spans="1:28" ht="15.75" customHeight="1">
      <c r="A758" s="3"/>
      <c r="B758" s="3"/>
      <c r="C758" s="3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</row>
    <row r="759" spans="1:28" ht="15.75" customHeight="1">
      <c r="A759" s="3"/>
      <c r="B759" s="3"/>
      <c r="C759" s="3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</row>
    <row r="760" spans="1:28" ht="15.75" customHeight="1">
      <c r="A760" s="3"/>
      <c r="B760" s="3"/>
      <c r="C760" s="3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</row>
    <row r="761" spans="1:28" ht="15.75" customHeight="1">
      <c r="A761" s="3"/>
      <c r="B761" s="3"/>
      <c r="C761" s="3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</row>
    <row r="762" spans="1:28" ht="15.75" customHeight="1">
      <c r="A762" s="3"/>
      <c r="B762" s="3"/>
      <c r="C762" s="3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</row>
    <row r="763" spans="1:28" ht="15.75" customHeight="1">
      <c r="A763" s="3"/>
      <c r="B763" s="3"/>
      <c r="C763" s="3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</row>
    <row r="764" spans="1:28" ht="15.75" customHeight="1">
      <c r="A764" s="3"/>
      <c r="B764" s="3"/>
      <c r="C764" s="3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</row>
    <row r="765" spans="1:28" ht="15.75" customHeight="1">
      <c r="A765" s="3"/>
      <c r="B765" s="3"/>
      <c r="C765" s="3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</row>
    <row r="766" spans="1:28" ht="15.75" customHeight="1">
      <c r="A766" s="3"/>
      <c r="B766" s="3"/>
      <c r="C766" s="3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</row>
    <row r="767" spans="1:28" ht="15.75" customHeight="1">
      <c r="A767" s="3"/>
      <c r="B767" s="3"/>
      <c r="C767" s="3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</row>
    <row r="768" spans="1:28" ht="15.75" customHeight="1">
      <c r="A768" s="3"/>
      <c r="B768" s="3"/>
      <c r="C768" s="3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</row>
    <row r="769" spans="1:28" ht="15.75" customHeight="1">
      <c r="A769" s="3"/>
      <c r="B769" s="3"/>
      <c r="C769" s="3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</row>
    <row r="770" spans="1:28" ht="15.75" customHeight="1">
      <c r="A770" s="3"/>
      <c r="B770" s="3"/>
      <c r="C770" s="3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</row>
    <row r="771" spans="1:28" ht="15.75" customHeight="1">
      <c r="A771" s="3"/>
      <c r="B771" s="3"/>
      <c r="C771" s="3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</row>
    <row r="772" spans="1:28" ht="15.75" customHeight="1">
      <c r="A772" s="3"/>
      <c r="B772" s="3"/>
      <c r="C772" s="3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</row>
    <row r="773" spans="1:28" ht="15.75" customHeight="1">
      <c r="A773" s="3"/>
      <c r="B773" s="3"/>
      <c r="C773" s="3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</row>
    <row r="774" spans="1:28" ht="15.75" customHeight="1">
      <c r="A774" s="3"/>
      <c r="B774" s="3"/>
      <c r="C774" s="3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</row>
    <row r="775" spans="1:28" ht="15.75" customHeight="1">
      <c r="A775" s="3"/>
      <c r="B775" s="3"/>
      <c r="C775" s="3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</row>
    <row r="776" spans="1:28" ht="15.75" customHeight="1">
      <c r="A776" s="3"/>
      <c r="B776" s="3"/>
      <c r="C776" s="3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</row>
    <row r="777" spans="1:28" ht="15.75" customHeight="1">
      <c r="A777" s="3"/>
      <c r="B777" s="3"/>
      <c r="C777" s="3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</row>
    <row r="778" spans="1:28" ht="15.75" customHeight="1">
      <c r="A778" s="3"/>
      <c r="B778" s="3"/>
      <c r="C778" s="3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</row>
    <row r="779" spans="1:28" ht="15.75" customHeight="1">
      <c r="A779" s="3"/>
      <c r="B779" s="3"/>
      <c r="C779" s="3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</row>
    <row r="780" spans="1:28" ht="15.75" customHeight="1">
      <c r="A780" s="3"/>
      <c r="B780" s="3"/>
      <c r="C780" s="3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</row>
    <row r="781" spans="1:28" ht="15.75" customHeight="1">
      <c r="A781" s="3"/>
      <c r="B781" s="3"/>
      <c r="C781" s="3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</row>
    <row r="782" spans="1:28" ht="15.75" customHeight="1">
      <c r="A782" s="3"/>
      <c r="B782" s="3"/>
      <c r="C782" s="3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</row>
    <row r="783" spans="1:28" ht="15.75" customHeight="1">
      <c r="A783" s="3"/>
      <c r="B783" s="3"/>
      <c r="C783" s="3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</row>
    <row r="784" spans="1:28" ht="15.75" customHeight="1">
      <c r="A784" s="3"/>
      <c r="B784" s="3"/>
      <c r="C784" s="3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</row>
    <row r="785" spans="1:28" ht="15.75" customHeight="1">
      <c r="A785" s="3"/>
      <c r="B785" s="3"/>
      <c r="C785" s="3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</row>
    <row r="786" spans="1:28" ht="15.75" customHeight="1">
      <c r="A786" s="3"/>
      <c r="B786" s="3"/>
      <c r="C786" s="3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</row>
    <row r="787" spans="1:28" ht="15.75" customHeight="1">
      <c r="A787" s="3"/>
      <c r="B787" s="3"/>
      <c r="C787" s="3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</row>
    <row r="788" spans="1:28" ht="15.75" customHeight="1">
      <c r="A788" s="3"/>
      <c r="B788" s="3"/>
      <c r="C788" s="3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</row>
    <row r="789" spans="1:28" ht="15.75" customHeight="1">
      <c r="A789" s="3"/>
      <c r="B789" s="3"/>
      <c r="C789" s="3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</row>
    <row r="790" spans="1:28" ht="15.75" customHeight="1">
      <c r="A790" s="3"/>
      <c r="B790" s="3"/>
      <c r="C790" s="3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</row>
    <row r="791" spans="1:28" ht="15.75" customHeight="1">
      <c r="A791" s="3"/>
      <c r="B791" s="3"/>
      <c r="C791" s="3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</row>
    <row r="792" spans="1:28" ht="15.75" customHeight="1">
      <c r="A792" s="3"/>
      <c r="B792" s="3"/>
      <c r="C792" s="3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</row>
    <row r="793" spans="1:28" ht="15.75" customHeight="1">
      <c r="A793" s="3"/>
      <c r="B793" s="3"/>
      <c r="C793" s="3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</row>
    <row r="794" spans="1:28" ht="15.75" customHeight="1">
      <c r="A794" s="3"/>
      <c r="B794" s="3"/>
      <c r="C794" s="3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</row>
    <row r="795" spans="1:28" ht="15.75" customHeight="1">
      <c r="A795" s="3"/>
      <c r="B795" s="3"/>
      <c r="C795" s="3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</row>
    <row r="796" spans="1:28" ht="15.75" customHeight="1">
      <c r="A796" s="3"/>
      <c r="B796" s="3"/>
      <c r="C796" s="3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</row>
    <row r="797" spans="1:28" ht="15.75" customHeight="1">
      <c r="A797" s="3"/>
      <c r="B797" s="3"/>
      <c r="C797" s="3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</row>
    <row r="798" spans="1:28" ht="15.75" customHeight="1">
      <c r="A798" s="3"/>
      <c r="B798" s="3"/>
      <c r="C798" s="3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</row>
    <row r="799" spans="1:28" ht="15.75" customHeight="1">
      <c r="A799" s="3"/>
      <c r="B799" s="3"/>
      <c r="C799" s="3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</row>
    <row r="800" spans="1:28" ht="15.75" customHeight="1">
      <c r="A800" s="3"/>
      <c r="B800" s="3"/>
      <c r="C800" s="3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</row>
    <row r="801" spans="1:28" ht="15.75" customHeight="1">
      <c r="A801" s="3"/>
      <c r="B801" s="3"/>
      <c r="C801" s="3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</row>
    <row r="802" spans="1:28" ht="15.75" customHeight="1">
      <c r="A802" s="3"/>
      <c r="B802" s="3"/>
      <c r="C802" s="3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</row>
    <row r="803" spans="1:28" ht="15.75" customHeight="1">
      <c r="A803" s="3"/>
      <c r="B803" s="3"/>
      <c r="C803" s="3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</row>
    <row r="804" spans="1:28" ht="15.75" customHeight="1">
      <c r="A804" s="3"/>
      <c r="B804" s="3"/>
      <c r="C804" s="3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</row>
    <row r="805" spans="1:28" ht="15.75" customHeight="1">
      <c r="A805" s="3"/>
      <c r="B805" s="3"/>
      <c r="C805" s="3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</row>
    <row r="806" spans="1:28" ht="15.75" customHeight="1">
      <c r="A806" s="3"/>
      <c r="B806" s="3"/>
      <c r="C806" s="3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</row>
    <row r="807" spans="1:28" ht="15.75" customHeight="1">
      <c r="A807" s="3"/>
      <c r="B807" s="3"/>
      <c r="C807" s="3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</row>
    <row r="808" spans="1:28" ht="15.75" customHeight="1">
      <c r="A808" s="3"/>
      <c r="B808" s="3"/>
      <c r="C808" s="3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</row>
    <row r="809" spans="1:28" ht="15.75" customHeight="1">
      <c r="A809" s="3"/>
      <c r="B809" s="3"/>
      <c r="C809" s="3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</row>
    <row r="810" spans="1:28" ht="15.75" customHeight="1">
      <c r="A810" s="3"/>
      <c r="B810" s="3"/>
      <c r="C810" s="3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</row>
    <row r="811" spans="1:28" ht="15.75" customHeight="1">
      <c r="A811" s="3"/>
      <c r="B811" s="3"/>
      <c r="C811" s="3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</row>
    <row r="812" spans="1:28" ht="15.75" customHeight="1">
      <c r="A812" s="3"/>
      <c r="B812" s="3"/>
      <c r="C812" s="3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</row>
    <row r="813" spans="1:28" ht="15.75" customHeight="1">
      <c r="A813" s="3"/>
      <c r="B813" s="3"/>
      <c r="C813" s="3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</row>
    <row r="814" spans="1:28" ht="15.75" customHeight="1">
      <c r="A814" s="3"/>
      <c r="B814" s="3"/>
      <c r="C814" s="3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</row>
    <row r="815" spans="1:28" ht="15.75" customHeight="1">
      <c r="A815" s="3"/>
      <c r="B815" s="3"/>
      <c r="C815" s="3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</row>
    <row r="816" spans="1:28" ht="15.75" customHeight="1">
      <c r="A816" s="3"/>
      <c r="B816" s="3"/>
      <c r="C816" s="3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</row>
    <row r="817" spans="1:28" ht="15.75" customHeight="1">
      <c r="A817" s="3"/>
      <c r="B817" s="3"/>
      <c r="C817" s="3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</row>
    <row r="818" spans="1:28" ht="15.75" customHeight="1">
      <c r="A818" s="3"/>
      <c r="B818" s="3"/>
      <c r="C818" s="3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</row>
    <row r="819" spans="1:28" ht="15.75" customHeight="1">
      <c r="A819" s="3"/>
      <c r="B819" s="3"/>
      <c r="C819" s="3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</row>
    <row r="820" spans="1:28" ht="15.75" customHeight="1">
      <c r="A820" s="3"/>
      <c r="B820" s="3"/>
      <c r="C820" s="3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</row>
    <row r="821" spans="1:28" ht="15.75" customHeight="1">
      <c r="A821" s="3"/>
      <c r="B821" s="3"/>
      <c r="C821" s="3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</row>
    <row r="822" spans="1:28" ht="15.75" customHeight="1">
      <c r="A822" s="3"/>
      <c r="B822" s="3"/>
      <c r="C822" s="3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</row>
    <row r="823" spans="1:28" ht="15.75" customHeight="1">
      <c r="A823" s="3"/>
      <c r="B823" s="3"/>
      <c r="C823" s="3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</row>
    <row r="824" spans="1:28" ht="15.75" customHeight="1">
      <c r="A824" s="3"/>
      <c r="B824" s="3"/>
      <c r="C824" s="3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</row>
    <row r="825" spans="1:28" ht="15.75" customHeight="1">
      <c r="A825" s="3"/>
      <c r="B825" s="3"/>
      <c r="C825" s="3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</row>
    <row r="826" spans="1:28" ht="15.75" customHeight="1">
      <c r="A826" s="3"/>
      <c r="B826" s="3"/>
      <c r="C826" s="3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</row>
    <row r="827" spans="1:28" ht="15.75" customHeight="1">
      <c r="A827" s="3"/>
      <c r="B827" s="3"/>
      <c r="C827" s="3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</row>
    <row r="828" spans="1:28" ht="15.75" customHeight="1">
      <c r="A828" s="3"/>
      <c r="B828" s="3"/>
      <c r="C828" s="3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</row>
    <row r="829" spans="1:28" ht="15.75" customHeight="1">
      <c r="A829" s="3"/>
      <c r="B829" s="3"/>
      <c r="C829" s="3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</row>
    <row r="830" spans="1:28" ht="15.75" customHeight="1">
      <c r="A830" s="3"/>
      <c r="B830" s="3"/>
      <c r="C830" s="3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</row>
    <row r="831" spans="1:28" ht="15.75" customHeight="1">
      <c r="A831" s="3"/>
      <c r="B831" s="3"/>
      <c r="C831" s="3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</row>
    <row r="832" spans="1:28" ht="15.75" customHeight="1">
      <c r="A832" s="3"/>
      <c r="B832" s="3"/>
      <c r="C832" s="3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</row>
    <row r="833" spans="1:28" ht="15.75" customHeight="1">
      <c r="A833" s="3"/>
      <c r="B833" s="3"/>
      <c r="C833" s="3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</row>
    <row r="834" spans="1:28" ht="15.75" customHeight="1">
      <c r="A834" s="3"/>
      <c r="B834" s="3"/>
      <c r="C834" s="3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</row>
    <row r="835" spans="1:28" ht="15.75" customHeight="1">
      <c r="A835" s="3"/>
      <c r="B835" s="3"/>
      <c r="C835" s="3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</row>
    <row r="836" spans="1:28" ht="15.75" customHeight="1">
      <c r="A836" s="3"/>
      <c r="B836" s="3"/>
      <c r="C836" s="3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</row>
    <row r="837" spans="1:28" ht="15.75" customHeight="1">
      <c r="A837" s="3"/>
      <c r="B837" s="3"/>
      <c r="C837" s="3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</row>
    <row r="838" spans="1:28" ht="15.75" customHeight="1">
      <c r="A838" s="3"/>
      <c r="B838" s="3"/>
      <c r="C838" s="3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</row>
    <row r="839" spans="1:28" ht="15.75" customHeight="1">
      <c r="A839" s="3"/>
      <c r="B839" s="3"/>
      <c r="C839" s="3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</row>
    <row r="840" spans="1:28" ht="15.75" customHeight="1">
      <c r="A840" s="3"/>
      <c r="B840" s="3"/>
      <c r="C840" s="3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</row>
    <row r="841" spans="1:28" ht="15.75" customHeight="1">
      <c r="A841" s="3"/>
      <c r="B841" s="3"/>
      <c r="C841" s="3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</row>
    <row r="842" spans="1:28" ht="15.75" customHeight="1">
      <c r="A842" s="3"/>
      <c r="B842" s="3"/>
      <c r="C842" s="3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</row>
    <row r="843" spans="1:28" ht="15.75" customHeight="1">
      <c r="A843" s="3"/>
      <c r="B843" s="3"/>
      <c r="C843" s="3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</row>
    <row r="844" spans="1:28" ht="15.75" customHeight="1">
      <c r="A844" s="3"/>
      <c r="B844" s="3"/>
      <c r="C844" s="3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</row>
    <row r="845" spans="1:28" ht="15.75" customHeight="1">
      <c r="A845" s="3"/>
      <c r="B845" s="3"/>
      <c r="C845" s="3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</row>
    <row r="846" spans="1:28" ht="15.75" customHeight="1">
      <c r="A846" s="3"/>
      <c r="B846" s="3"/>
      <c r="C846" s="3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</row>
    <row r="847" spans="1:28" ht="15.75" customHeight="1">
      <c r="A847" s="3"/>
      <c r="B847" s="3"/>
      <c r="C847" s="3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</row>
    <row r="848" spans="1:28" ht="15.75" customHeight="1">
      <c r="A848" s="3"/>
      <c r="B848" s="3"/>
      <c r="C848" s="3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</row>
    <row r="849" spans="1:28" ht="15.75" customHeight="1">
      <c r="A849" s="3"/>
      <c r="B849" s="3"/>
      <c r="C849" s="3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</row>
    <row r="850" spans="1:28" ht="15.75" customHeight="1">
      <c r="A850" s="3"/>
      <c r="B850" s="3"/>
      <c r="C850" s="3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</row>
    <row r="851" spans="1:28" ht="15.75" customHeight="1">
      <c r="A851" s="3"/>
      <c r="B851" s="3"/>
      <c r="C851" s="3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</row>
    <row r="852" spans="1:28" ht="15.75" customHeight="1">
      <c r="A852" s="3"/>
      <c r="B852" s="3"/>
      <c r="C852" s="3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</row>
    <row r="853" spans="1:28" ht="15.75" customHeight="1">
      <c r="A853" s="3"/>
      <c r="B853" s="3"/>
      <c r="C853" s="3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</row>
    <row r="854" spans="1:28" ht="15.75" customHeight="1">
      <c r="A854" s="3"/>
      <c r="B854" s="3"/>
      <c r="C854" s="3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</row>
    <row r="855" spans="1:28" ht="15.75" customHeight="1">
      <c r="A855" s="3"/>
      <c r="B855" s="3"/>
      <c r="C855" s="3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</row>
    <row r="856" spans="1:28" ht="15.75" customHeight="1">
      <c r="A856" s="3"/>
      <c r="B856" s="3"/>
      <c r="C856" s="3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</row>
    <row r="857" spans="1:28" ht="15.75" customHeight="1">
      <c r="A857" s="3"/>
      <c r="B857" s="3"/>
      <c r="C857" s="3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</row>
    <row r="858" spans="1:28" ht="15.75" customHeight="1">
      <c r="A858" s="3"/>
      <c r="B858" s="3"/>
      <c r="C858" s="3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</row>
    <row r="859" spans="1:28" ht="15.75" customHeight="1">
      <c r="A859" s="3"/>
      <c r="B859" s="3"/>
      <c r="C859" s="3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</row>
    <row r="860" spans="1:28" ht="15.75" customHeight="1">
      <c r="A860" s="3"/>
      <c r="B860" s="3"/>
      <c r="C860" s="3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</row>
    <row r="861" spans="1:28" ht="15.75" customHeight="1">
      <c r="A861" s="3"/>
      <c r="B861" s="3"/>
      <c r="C861" s="3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</row>
    <row r="862" spans="1:28" ht="15.75" customHeight="1">
      <c r="A862" s="3"/>
      <c r="B862" s="3"/>
      <c r="C862" s="3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</row>
    <row r="863" spans="1:28" ht="15.75" customHeight="1">
      <c r="A863" s="3"/>
      <c r="B863" s="3"/>
      <c r="C863" s="3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</row>
    <row r="864" spans="1:28" ht="15.75" customHeight="1">
      <c r="A864" s="3"/>
      <c r="B864" s="3"/>
      <c r="C864" s="3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</row>
    <row r="865" spans="1:28" ht="15.75" customHeight="1">
      <c r="A865" s="3"/>
      <c r="B865" s="3"/>
      <c r="C865" s="3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</row>
    <row r="866" spans="1:28" ht="15.75" customHeight="1">
      <c r="A866" s="3"/>
      <c r="B866" s="3"/>
      <c r="C866" s="3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</row>
    <row r="867" spans="1:28" ht="15.75" customHeight="1">
      <c r="A867" s="3"/>
      <c r="B867" s="3"/>
      <c r="C867" s="3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</row>
    <row r="868" spans="1:28" ht="15.75" customHeight="1">
      <c r="A868" s="3"/>
      <c r="B868" s="3"/>
      <c r="C868" s="3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</row>
    <row r="869" spans="1:28" ht="15.75" customHeight="1">
      <c r="A869" s="3"/>
      <c r="B869" s="3"/>
      <c r="C869" s="3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</row>
    <row r="870" spans="1:28" ht="15.75" customHeight="1">
      <c r="A870" s="3"/>
      <c r="B870" s="3"/>
      <c r="C870" s="3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</row>
    <row r="871" spans="1:28" ht="15.75" customHeight="1">
      <c r="A871" s="3"/>
      <c r="B871" s="3"/>
      <c r="C871" s="3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</row>
    <row r="872" spans="1:28" ht="15.75" customHeight="1">
      <c r="A872" s="3"/>
      <c r="B872" s="3"/>
      <c r="C872" s="3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</row>
    <row r="873" spans="1:28" ht="15.75" customHeight="1">
      <c r="A873" s="3"/>
      <c r="B873" s="3"/>
      <c r="C873" s="3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</row>
    <row r="874" spans="1:28" ht="15.75" customHeight="1">
      <c r="A874" s="3"/>
      <c r="B874" s="3"/>
      <c r="C874" s="3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</row>
    <row r="875" spans="1:28" ht="15.75" customHeight="1">
      <c r="A875" s="3"/>
      <c r="B875" s="3"/>
      <c r="C875" s="3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</row>
    <row r="876" spans="1:28" ht="15.75" customHeight="1">
      <c r="A876" s="3"/>
      <c r="B876" s="3"/>
      <c r="C876" s="3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</row>
    <row r="877" spans="1:28" ht="15.75" customHeight="1">
      <c r="A877" s="3"/>
      <c r="B877" s="3"/>
      <c r="C877" s="3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</row>
    <row r="878" spans="1:28" ht="15.75" customHeight="1">
      <c r="A878" s="3"/>
      <c r="B878" s="3"/>
      <c r="C878" s="3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</row>
    <row r="879" spans="1:28" ht="15.75" customHeight="1">
      <c r="A879" s="3"/>
      <c r="B879" s="3"/>
      <c r="C879" s="3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</row>
    <row r="880" spans="1:28" ht="15.75" customHeight="1">
      <c r="A880" s="3"/>
      <c r="B880" s="3"/>
      <c r="C880" s="3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</row>
    <row r="881" spans="1:28" ht="15.75" customHeight="1">
      <c r="A881" s="3"/>
      <c r="B881" s="3"/>
      <c r="C881" s="3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</row>
    <row r="882" spans="1:28" ht="15.75" customHeight="1">
      <c r="A882" s="3"/>
      <c r="B882" s="3"/>
      <c r="C882" s="3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</row>
    <row r="883" spans="1:28" ht="15.75" customHeight="1">
      <c r="A883" s="3"/>
      <c r="B883" s="3"/>
      <c r="C883" s="3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</row>
    <row r="884" spans="1:28" ht="15.75" customHeight="1">
      <c r="A884" s="3"/>
      <c r="B884" s="3"/>
      <c r="C884" s="3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</row>
    <row r="885" spans="1:28" ht="15.75" customHeight="1">
      <c r="A885" s="3"/>
      <c r="B885" s="3"/>
      <c r="C885" s="3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</row>
    <row r="886" spans="1:28" ht="15.75" customHeight="1">
      <c r="A886" s="3"/>
      <c r="B886" s="3"/>
      <c r="C886" s="3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</row>
    <row r="887" spans="1:28" ht="15.75" customHeight="1">
      <c r="A887" s="3"/>
      <c r="B887" s="3"/>
      <c r="C887" s="3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</row>
    <row r="888" spans="1:28" ht="15.75" customHeight="1">
      <c r="A888" s="3"/>
      <c r="B888" s="3"/>
      <c r="C888" s="3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</row>
    <row r="889" spans="1:28" ht="15.75" customHeight="1">
      <c r="A889" s="3"/>
      <c r="B889" s="3"/>
      <c r="C889" s="3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</row>
    <row r="890" spans="1:28" ht="15.75" customHeight="1">
      <c r="A890" s="3"/>
      <c r="B890" s="3"/>
      <c r="C890" s="3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</row>
    <row r="891" spans="1:28" ht="15.75" customHeight="1">
      <c r="A891" s="3"/>
      <c r="B891" s="3"/>
      <c r="C891" s="3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</row>
    <row r="892" spans="1:28" ht="15.75" customHeight="1">
      <c r="A892" s="3"/>
      <c r="B892" s="3"/>
      <c r="C892" s="3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</row>
    <row r="893" spans="1:28" ht="15.75" customHeight="1">
      <c r="A893" s="3"/>
      <c r="B893" s="3"/>
      <c r="C893" s="3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</row>
    <row r="894" spans="1:28" ht="15.75" customHeight="1">
      <c r="A894" s="3"/>
      <c r="B894" s="3"/>
      <c r="C894" s="3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</row>
    <row r="895" spans="1:28" ht="15.75" customHeight="1">
      <c r="A895" s="3"/>
      <c r="B895" s="3"/>
      <c r="C895" s="3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</row>
    <row r="896" spans="1:28" ht="15.75" customHeight="1">
      <c r="A896" s="3"/>
      <c r="B896" s="3"/>
      <c r="C896" s="3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</row>
    <row r="897" spans="1:28" ht="15.75" customHeight="1">
      <c r="A897" s="3"/>
      <c r="B897" s="3"/>
      <c r="C897" s="3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</row>
    <row r="898" spans="1:28" ht="15.75" customHeight="1">
      <c r="A898" s="3"/>
      <c r="B898" s="3"/>
      <c r="C898" s="3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</row>
    <row r="899" spans="1:28" ht="15.75" customHeight="1">
      <c r="A899" s="3"/>
      <c r="B899" s="3"/>
      <c r="C899" s="3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</row>
    <row r="900" spans="1:28" ht="15.75" customHeight="1">
      <c r="A900" s="3"/>
      <c r="B900" s="3"/>
      <c r="C900" s="3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</row>
    <row r="901" spans="1:28" ht="15.75" customHeight="1">
      <c r="A901" s="3"/>
      <c r="B901" s="3"/>
      <c r="C901" s="3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</row>
    <row r="902" spans="1:28" ht="15.75" customHeight="1">
      <c r="A902" s="3"/>
      <c r="B902" s="3"/>
      <c r="C902" s="3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</row>
    <row r="903" spans="1:28" ht="15.75" customHeight="1">
      <c r="A903" s="3"/>
      <c r="B903" s="3"/>
      <c r="C903" s="3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</row>
    <row r="904" spans="1:28" ht="15.75" customHeight="1">
      <c r="A904" s="3"/>
      <c r="B904" s="3"/>
      <c r="C904" s="3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</row>
    <row r="905" spans="1:28" ht="15.75" customHeight="1">
      <c r="A905" s="3"/>
      <c r="B905" s="3"/>
      <c r="C905" s="3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</row>
    <row r="906" spans="1:28" ht="15.75" customHeight="1">
      <c r="A906" s="3"/>
      <c r="B906" s="3"/>
      <c r="C906" s="3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</row>
    <row r="907" spans="1:28" ht="15.75" customHeight="1">
      <c r="A907" s="3"/>
      <c r="B907" s="3"/>
      <c r="C907" s="3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</row>
    <row r="908" spans="1:28" ht="15.75" customHeight="1">
      <c r="A908" s="3"/>
      <c r="B908" s="3"/>
      <c r="C908" s="3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</row>
    <row r="909" spans="1:28" ht="15.75" customHeight="1">
      <c r="A909" s="3"/>
      <c r="B909" s="3"/>
      <c r="C909" s="3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</row>
    <row r="910" spans="1:28" ht="15.75" customHeight="1">
      <c r="A910" s="3"/>
      <c r="B910" s="3"/>
      <c r="C910" s="3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</row>
    <row r="911" spans="1:28" ht="15.75" customHeight="1">
      <c r="A911" s="3"/>
      <c r="B911" s="3"/>
      <c r="C911" s="3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</row>
    <row r="912" spans="1:28" ht="15.75" customHeight="1">
      <c r="A912" s="3"/>
      <c r="B912" s="3"/>
      <c r="C912" s="3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</row>
    <row r="913" spans="1:28" ht="15.75" customHeight="1">
      <c r="A913" s="3"/>
      <c r="B913" s="3"/>
      <c r="C913" s="3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</row>
    <row r="914" spans="1:28" ht="15.75" customHeight="1">
      <c r="A914" s="3"/>
      <c r="B914" s="3"/>
      <c r="C914" s="3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</row>
    <row r="915" spans="1:28" ht="15.75" customHeight="1">
      <c r="A915" s="3"/>
      <c r="B915" s="3"/>
      <c r="C915" s="3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</row>
    <row r="916" spans="1:28" ht="15.75" customHeight="1">
      <c r="A916" s="3"/>
      <c r="B916" s="3"/>
      <c r="C916" s="3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</row>
    <row r="917" spans="1:28" ht="15.75" customHeight="1">
      <c r="A917" s="3"/>
      <c r="B917" s="3"/>
      <c r="C917" s="3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</row>
    <row r="918" spans="1:28" ht="15.75" customHeight="1">
      <c r="A918" s="3"/>
      <c r="B918" s="3"/>
      <c r="C918" s="3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</row>
    <row r="919" spans="1:28" ht="15.75" customHeight="1">
      <c r="A919" s="3"/>
      <c r="B919" s="3"/>
      <c r="C919" s="3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</row>
    <row r="920" spans="1:28" ht="15.75" customHeight="1">
      <c r="A920" s="3"/>
      <c r="B920" s="3"/>
      <c r="C920" s="3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</row>
    <row r="921" spans="1:28" ht="15.75" customHeight="1">
      <c r="A921" s="3"/>
      <c r="B921" s="3"/>
      <c r="C921" s="3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</row>
    <row r="922" spans="1:28" ht="15.75" customHeight="1">
      <c r="A922" s="3"/>
      <c r="B922" s="3"/>
      <c r="C922" s="3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</row>
    <row r="923" spans="1:28" ht="15.75" customHeight="1">
      <c r="A923" s="3"/>
      <c r="B923" s="3"/>
      <c r="C923" s="3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</row>
    <row r="924" spans="1:28" ht="15.75" customHeight="1">
      <c r="A924" s="3"/>
      <c r="B924" s="3"/>
      <c r="C924" s="3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</row>
    <row r="925" spans="1:28" ht="15.75" customHeight="1">
      <c r="A925" s="3"/>
      <c r="B925" s="3"/>
      <c r="C925" s="3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</row>
    <row r="926" spans="1:28" ht="15.75" customHeight="1">
      <c r="A926" s="3"/>
      <c r="B926" s="3"/>
      <c r="C926" s="3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</row>
    <row r="927" spans="1:28" ht="15.75" customHeight="1">
      <c r="A927" s="3"/>
      <c r="B927" s="3"/>
      <c r="C927" s="3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</row>
    <row r="928" spans="1:28" ht="15.75" customHeight="1">
      <c r="A928" s="3"/>
      <c r="B928" s="3"/>
      <c r="C928" s="3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</row>
    <row r="929" spans="1:28" ht="15.75" customHeight="1">
      <c r="A929" s="3"/>
      <c r="B929" s="3"/>
      <c r="C929" s="3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</row>
    <row r="930" spans="1:28" ht="15.75" customHeight="1">
      <c r="A930" s="3"/>
      <c r="B930" s="3"/>
      <c r="C930" s="3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</row>
    <row r="931" spans="1:28" ht="15.75" customHeight="1">
      <c r="A931" s="3"/>
      <c r="B931" s="3"/>
      <c r="C931" s="3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</row>
    <row r="932" spans="1:28" ht="15.75" customHeight="1">
      <c r="A932" s="3"/>
      <c r="B932" s="3"/>
      <c r="C932" s="3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</row>
    <row r="933" spans="1:28" ht="15.75" customHeight="1">
      <c r="A933" s="3"/>
      <c r="B933" s="3"/>
      <c r="C933" s="3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</row>
    <row r="934" spans="1:28" ht="15.75" customHeight="1">
      <c r="A934" s="3"/>
      <c r="B934" s="3"/>
      <c r="C934" s="3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</row>
    <row r="935" spans="1:28" ht="15.75" customHeight="1">
      <c r="A935" s="3"/>
      <c r="B935" s="3"/>
      <c r="C935" s="3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</row>
    <row r="936" spans="1:28" ht="15.75" customHeight="1">
      <c r="A936" s="3"/>
      <c r="B936" s="3"/>
      <c r="C936" s="3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</row>
    <row r="937" spans="1:28" ht="15.75" customHeight="1">
      <c r="A937" s="3"/>
      <c r="B937" s="3"/>
      <c r="C937" s="3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</row>
    <row r="938" spans="1:28" ht="15.75" customHeight="1">
      <c r="A938" s="3"/>
      <c r="B938" s="3"/>
      <c r="C938" s="3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</row>
    <row r="939" spans="1:28" ht="15.75" customHeight="1">
      <c r="A939" s="3"/>
      <c r="B939" s="3"/>
      <c r="C939" s="3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</row>
    <row r="940" spans="1:28" ht="15.75" customHeight="1">
      <c r="A940" s="3"/>
      <c r="B940" s="3"/>
      <c r="C940" s="3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</row>
    <row r="941" spans="1:28" ht="15.75" customHeight="1">
      <c r="A941" s="3"/>
      <c r="B941" s="3"/>
      <c r="C941" s="3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</row>
    <row r="942" spans="1:28" ht="15.75" customHeight="1">
      <c r="A942" s="3"/>
      <c r="B942" s="3"/>
      <c r="C942" s="3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</row>
    <row r="943" spans="1:28" ht="15.75" customHeight="1">
      <c r="A943" s="3"/>
      <c r="B943" s="3"/>
      <c r="C943" s="3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</row>
    <row r="944" spans="1:28" ht="15.75" customHeight="1">
      <c r="A944" s="3"/>
      <c r="B944" s="3"/>
      <c r="C944" s="3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</row>
    <row r="945" spans="1:28" ht="15.75" customHeight="1">
      <c r="A945" s="3"/>
      <c r="B945" s="3"/>
      <c r="C945" s="3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</row>
    <row r="946" spans="1:28" ht="15.75" customHeight="1">
      <c r="A946" s="3"/>
      <c r="B946" s="3"/>
      <c r="C946" s="3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</row>
    <row r="947" spans="1:28" ht="15.75" customHeight="1">
      <c r="A947" s="3"/>
      <c r="B947" s="3"/>
      <c r="C947" s="3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</row>
    <row r="948" spans="1:28" ht="15.75" customHeight="1">
      <c r="A948" s="3"/>
      <c r="B948" s="3"/>
      <c r="C948" s="3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</row>
    <row r="949" spans="1:28" ht="15.75" customHeight="1">
      <c r="A949" s="3"/>
      <c r="B949" s="3"/>
      <c r="C949" s="3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</row>
    <row r="950" spans="1:28" ht="15.75" customHeight="1">
      <c r="A950" s="3"/>
      <c r="B950" s="3"/>
      <c r="C950" s="3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</row>
    <row r="951" spans="1:28" ht="15.75" customHeight="1">
      <c r="A951" s="3"/>
      <c r="B951" s="3"/>
      <c r="C951" s="3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</row>
    <row r="952" spans="1:28" ht="15.75" customHeight="1">
      <c r="A952" s="3"/>
      <c r="B952" s="3"/>
      <c r="C952" s="3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</row>
    <row r="953" spans="1:28" ht="15.75" customHeight="1">
      <c r="A953" s="3"/>
      <c r="B953" s="3"/>
      <c r="C953" s="3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</row>
    <row r="954" spans="1:28" ht="15.75" customHeight="1">
      <c r="A954" s="3"/>
      <c r="B954" s="3"/>
      <c r="C954" s="3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</row>
    <row r="955" spans="1:28" ht="15.75" customHeight="1">
      <c r="A955" s="3"/>
      <c r="B955" s="3"/>
      <c r="C955" s="3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</row>
    <row r="956" spans="1:28" ht="15.75" customHeight="1">
      <c r="A956" s="3"/>
      <c r="B956" s="3"/>
      <c r="C956" s="3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</row>
    <row r="957" spans="1:28" ht="15.75" customHeight="1">
      <c r="A957" s="3"/>
      <c r="B957" s="3"/>
      <c r="C957" s="3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</row>
    <row r="958" spans="1:28" ht="15.75" customHeight="1">
      <c r="A958" s="3"/>
      <c r="B958" s="3"/>
      <c r="C958" s="3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</row>
    <row r="959" spans="1:28" ht="15.75" customHeight="1">
      <c r="A959" s="3"/>
      <c r="B959" s="3"/>
      <c r="C959" s="3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</row>
    <row r="960" spans="1:28" ht="15.75" customHeight="1">
      <c r="A960" s="3"/>
      <c r="B960" s="3"/>
      <c r="C960" s="3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</row>
    <row r="961" spans="1:28" ht="15.75" customHeight="1">
      <c r="A961" s="3"/>
      <c r="B961" s="3"/>
      <c r="C961" s="3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</row>
    <row r="962" spans="1:28" ht="15.75" customHeight="1">
      <c r="A962" s="3"/>
      <c r="B962" s="3"/>
      <c r="C962" s="3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</row>
    <row r="963" spans="1:28" ht="15.75" customHeight="1">
      <c r="A963" s="3"/>
      <c r="B963" s="3"/>
      <c r="C963" s="3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</row>
    <row r="964" spans="1:28" ht="15.75" customHeight="1">
      <c r="A964" s="3"/>
      <c r="B964" s="3"/>
      <c r="C964" s="3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</row>
    <row r="965" spans="1:28" ht="15.75" customHeight="1">
      <c r="A965" s="3"/>
      <c r="B965" s="3"/>
      <c r="C965" s="3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</row>
    <row r="966" spans="1:28" ht="15.75" customHeight="1">
      <c r="A966" s="3"/>
      <c r="B966" s="3"/>
      <c r="C966" s="3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</row>
    <row r="967" spans="1:28" ht="15.75" customHeight="1">
      <c r="A967" s="3"/>
      <c r="B967" s="3"/>
      <c r="C967" s="3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</row>
    <row r="968" spans="1:28" ht="15.75" customHeight="1">
      <c r="A968" s="3"/>
      <c r="B968" s="3"/>
      <c r="C968" s="3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</row>
    <row r="969" spans="1:28" ht="15.75" customHeight="1">
      <c r="A969" s="3"/>
      <c r="B969" s="3"/>
      <c r="C969" s="3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</row>
    <row r="970" spans="1:28" ht="15.75" customHeight="1">
      <c r="A970" s="3"/>
      <c r="B970" s="3"/>
      <c r="C970" s="3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</row>
    <row r="971" spans="1:28" ht="15.75" customHeight="1">
      <c r="A971" s="3"/>
      <c r="B971" s="3"/>
      <c r="C971" s="3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</row>
    <row r="972" spans="1:28" ht="15.75" customHeight="1">
      <c r="A972" s="3"/>
      <c r="B972" s="3"/>
      <c r="C972" s="3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</row>
    <row r="973" spans="1:28" ht="15.75" customHeight="1">
      <c r="A973" s="3"/>
      <c r="B973" s="3"/>
      <c r="C973" s="3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</row>
    <row r="974" spans="1:28" ht="15.75" customHeight="1">
      <c r="A974" s="3"/>
      <c r="B974" s="3"/>
      <c r="C974" s="3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</row>
    <row r="975" spans="1:28" ht="15.75" customHeight="1">
      <c r="A975" s="3"/>
      <c r="B975" s="3"/>
      <c r="C975" s="3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</row>
    <row r="976" spans="1:28" ht="15.75" customHeight="1">
      <c r="A976" s="3"/>
      <c r="B976" s="3"/>
      <c r="C976" s="3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</row>
    <row r="977" spans="1:28" ht="15.75" customHeight="1">
      <c r="A977" s="3"/>
      <c r="B977" s="3"/>
      <c r="C977" s="3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</row>
    <row r="978" spans="1:28" ht="15.75" customHeight="1">
      <c r="A978" s="3"/>
      <c r="B978" s="3"/>
      <c r="C978" s="3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</row>
    <row r="979" spans="1:28" ht="15.75" customHeight="1">
      <c r="A979" s="3"/>
      <c r="B979" s="3"/>
      <c r="C979" s="3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</row>
    <row r="980" spans="1:28" ht="15.75" customHeight="1">
      <c r="A980" s="3"/>
      <c r="B980" s="3"/>
      <c r="C980" s="3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</row>
    <row r="981" spans="1:28" ht="15.75" customHeight="1">
      <c r="A981" s="3"/>
      <c r="B981" s="3"/>
      <c r="C981" s="3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</row>
    <row r="982" spans="1:28" ht="15.75" customHeight="1">
      <c r="A982" s="3"/>
      <c r="B982" s="3"/>
      <c r="C982" s="3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</row>
    <row r="983" spans="1:28" ht="15.75" customHeight="1">
      <c r="A983" s="3"/>
      <c r="B983" s="3"/>
      <c r="C983" s="3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</row>
    <row r="984" spans="1:28" ht="15.75" customHeight="1">
      <c r="A984" s="3"/>
      <c r="B984" s="3"/>
      <c r="C984" s="3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</row>
    <row r="985" spans="1:28" ht="15.75" customHeight="1">
      <c r="A985" s="3"/>
      <c r="B985" s="3"/>
      <c r="C985" s="3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</row>
    <row r="986" spans="1:28" ht="15.75" customHeight="1">
      <c r="A986" s="3"/>
      <c r="B986" s="3"/>
      <c r="C986" s="3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</row>
    <row r="987" spans="1:28" ht="15.75" customHeight="1">
      <c r="A987" s="3"/>
      <c r="B987" s="3"/>
      <c r="C987" s="3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</row>
    <row r="988" spans="1:28" ht="15.75" customHeight="1">
      <c r="A988" s="3"/>
      <c r="B988" s="3"/>
      <c r="C988" s="3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</row>
    <row r="989" spans="1:28" ht="15.75" customHeight="1">
      <c r="A989" s="3"/>
      <c r="B989" s="3"/>
      <c r="C989" s="3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</row>
    <row r="990" spans="1:28" ht="15.75" customHeight="1">
      <c r="A990" s="3"/>
      <c r="B990" s="3"/>
      <c r="C990" s="3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</row>
    <row r="991" spans="1:28" ht="15.75" customHeight="1">
      <c r="A991" s="3"/>
      <c r="B991" s="3"/>
      <c r="C991" s="3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</row>
    <row r="992" spans="1:28" ht="15.75" customHeight="1">
      <c r="A992" s="3"/>
      <c r="B992" s="3"/>
      <c r="C992" s="3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</row>
    <row r="993" spans="1:28" ht="15.75" customHeight="1">
      <c r="A993" s="3"/>
      <c r="B993" s="3"/>
      <c r="C993" s="3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</row>
    <row r="994" spans="1:28" ht="15.75" customHeight="1">
      <c r="A994" s="3"/>
      <c r="B994" s="3"/>
      <c r="C994" s="3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</row>
    <row r="995" spans="1:28" ht="15.75" customHeight="1">
      <c r="A995" s="3"/>
      <c r="B995" s="3"/>
      <c r="C995" s="3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</row>
    <row r="996" spans="1:28" ht="15.75" customHeight="1">
      <c r="A996" s="3"/>
      <c r="B996" s="3"/>
      <c r="C996" s="3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</row>
    <row r="997" spans="1:28" ht="15.75" customHeight="1">
      <c r="A997" s="3"/>
      <c r="B997" s="3"/>
      <c r="C997" s="3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</row>
    <row r="998" spans="1:28" ht="15.75" customHeight="1">
      <c r="A998" s="3"/>
      <c r="B998" s="3"/>
      <c r="C998" s="3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</row>
    <row r="999" spans="1:28" ht="15.75" customHeight="1">
      <c r="A999" s="3"/>
      <c r="B999" s="3"/>
      <c r="C999" s="3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</row>
  </sheetData>
  <mergeCells count="8">
    <mergeCell ref="A4:D4"/>
    <mergeCell ref="M6:P6"/>
    <mergeCell ref="Q6:T6"/>
    <mergeCell ref="U6:X6"/>
    <mergeCell ref="Y6:AB6"/>
    <mergeCell ref="E5:AB5"/>
    <mergeCell ref="E6:H6"/>
    <mergeCell ref="I6:L6"/>
  </mergeCells>
  <pageMargins left="0.7" right="0.7" top="0.75" bottom="0.75" header="0" footer="0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0"/>
  <sheetViews>
    <sheetView workbookViewId="0"/>
  </sheetViews>
  <sheetFormatPr baseColWidth="10" defaultColWidth="14.5" defaultRowHeight="15" customHeight="1" x14ac:dyDescent="0"/>
  <cols>
    <col min="1" max="1" width="18.33203125" customWidth="1"/>
    <col min="2" max="2" width="16.5" customWidth="1"/>
    <col min="3" max="3" width="14.5" customWidth="1"/>
    <col min="4" max="4" width="91.1640625" customWidth="1"/>
    <col min="5" max="23" width="8.6640625" customWidth="1"/>
  </cols>
  <sheetData>
    <row r="1" spans="1:23" ht="14">
      <c r="A1" s="1" t="s">
        <v>0</v>
      </c>
      <c r="B1" s="3"/>
      <c r="C1" s="4"/>
    </row>
    <row r="2" spans="1:23" ht="14">
      <c r="A2" t="s">
        <v>1</v>
      </c>
      <c r="B2" s="3"/>
      <c r="C2" s="4"/>
    </row>
    <row r="3" spans="1:23" ht="15.75" customHeight="1">
      <c r="B3" s="3"/>
      <c r="C3" s="4"/>
      <c r="D3" s="5"/>
    </row>
    <row r="4" spans="1:23" ht="39.75" customHeight="1">
      <c r="A4" s="110" t="s">
        <v>4</v>
      </c>
      <c r="B4" s="111"/>
      <c r="C4" s="111"/>
      <c r="D4" s="112"/>
      <c r="F4" s="8"/>
      <c r="G4" s="8"/>
      <c r="H4" s="8"/>
      <c r="I4" s="8"/>
      <c r="J4" s="8"/>
      <c r="K4" s="8"/>
    </row>
    <row r="5" spans="1:23" ht="28">
      <c r="A5" s="10" t="s">
        <v>5</v>
      </c>
      <c r="B5" s="12" t="s">
        <v>9</v>
      </c>
      <c r="C5" s="14" t="s">
        <v>18</v>
      </c>
      <c r="D5" s="20" t="s">
        <v>25</v>
      </c>
      <c r="E5" s="5"/>
      <c r="F5" s="30"/>
      <c r="G5" s="30"/>
      <c r="H5" s="30"/>
      <c r="I5" s="30"/>
      <c r="J5" s="32"/>
      <c r="K5" s="32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14">
      <c r="A6" s="34" t="s">
        <v>36</v>
      </c>
      <c r="B6" s="36">
        <v>3.9875100109999999</v>
      </c>
      <c r="C6" s="37">
        <v>7.5211267470000003</v>
      </c>
      <c r="D6" s="38" t="s">
        <v>38</v>
      </c>
      <c r="F6" s="39"/>
      <c r="G6" s="40"/>
      <c r="H6" s="40"/>
      <c r="I6" s="40"/>
      <c r="J6" s="40"/>
      <c r="K6" s="8"/>
    </row>
    <row r="7" spans="1:23" ht="14">
      <c r="A7" s="41"/>
      <c r="B7" s="42">
        <v>3.556393092</v>
      </c>
      <c r="C7" s="43">
        <v>4.1663241390000003</v>
      </c>
      <c r="D7" s="38" t="s">
        <v>34</v>
      </c>
      <c r="F7" s="39"/>
      <c r="G7" s="40"/>
      <c r="H7" s="40"/>
      <c r="I7" s="40"/>
      <c r="J7" s="40"/>
      <c r="K7" s="8"/>
    </row>
    <row r="8" spans="1:23" ht="14">
      <c r="A8" s="41"/>
      <c r="B8" s="42">
        <v>2.700736085</v>
      </c>
      <c r="C8" s="43">
        <v>3.2303256990000002</v>
      </c>
      <c r="D8" s="38" t="s">
        <v>35</v>
      </c>
      <c r="F8" s="39"/>
      <c r="G8" s="40"/>
      <c r="H8" s="40"/>
      <c r="I8" s="40"/>
      <c r="J8" s="40"/>
      <c r="K8" s="8"/>
    </row>
    <row r="9" spans="1:23" ht="14">
      <c r="A9" s="41"/>
      <c r="B9" s="42">
        <v>2.230570019</v>
      </c>
      <c r="C9" s="43">
        <v>2.8565506940000001</v>
      </c>
      <c r="D9" s="38" t="s">
        <v>59</v>
      </c>
      <c r="F9" s="44"/>
      <c r="G9" s="40"/>
      <c r="H9" s="40"/>
      <c r="I9" s="40"/>
      <c r="J9" s="40"/>
      <c r="K9" s="8"/>
    </row>
    <row r="10" spans="1:23" ht="14">
      <c r="A10" s="41"/>
      <c r="B10" s="42">
        <v>1.5409350070000001</v>
      </c>
      <c r="C10" s="43">
        <v>1.7978749279999999</v>
      </c>
      <c r="D10" s="38" t="s">
        <v>62</v>
      </c>
      <c r="F10" s="44"/>
      <c r="G10" s="40"/>
      <c r="H10" s="40"/>
      <c r="I10" s="40"/>
      <c r="J10" s="40"/>
      <c r="K10" s="8"/>
    </row>
    <row r="11" spans="1:23" ht="14">
      <c r="A11" s="41"/>
      <c r="B11" s="42">
        <v>1.585758274</v>
      </c>
      <c r="C11" s="43">
        <v>-0.76995899999999995</v>
      </c>
      <c r="D11" s="38" t="s">
        <v>63</v>
      </c>
      <c r="F11" s="39"/>
      <c r="G11" s="40"/>
      <c r="H11" s="40"/>
      <c r="I11" s="40"/>
      <c r="J11" s="40"/>
      <c r="K11" s="8"/>
    </row>
    <row r="12" spans="1:23" ht="14">
      <c r="A12" s="41"/>
      <c r="B12" s="42">
        <v>1.3695878340000001</v>
      </c>
      <c r="C12" s="43">
        <v>-1.027999401</v>
      </c>
      <c r="D12" s="38" t="s">
        <v>66</v>
      </c>
      <c r="F12" s="39"/>
      <c r="G12" s="40"/>
      <c r="H12" s="40"/>
      <c r="I12" s="40"/>
      <c r="J12" s="40"/>
      <c r="K12" s="8"/>
    </row>
    <row r="13" spans="1:23" ht="14">
      <c r="A13" s="41"/>
      <c r="B13" s="42">
        <v>2.3271504479999998</v>
      </c>
      <c r="C13" s="43">
        <v>-1.0832242969999999</v>
      </c>
      <c r="D13" s="38" t="s">
        <v>67</v>
      </c>
      <c r="F13" s="39"/>
      <c r="G13" s="40"/>
      <c r="H13" s="40"/>
      <c r="I13" s="40"/>
      <c r="J13" s="40"/>
      <c r="K13" s="8"/>
    </row>
    <row r="14" spans="1:23" ht="14">
      <c r="A14" s="41"/>
      <c r="B14" s="42">
        <v>1.720468675</v>
      </c>
      <c r="C14" s="43">
        <v>-1.266478539</v>
      </c>
      <c r="D14" s="38" t="s">
        <v>69</v>
      </c>
      <c r="F14" s="39"/>
      <c r="G14" s="40"/>
      <c r="H14" s="40"/>
      <c r="I14" s="40"/>
      <c r="J14" s="40"/>
      <c r="K14" s="8"/>
    </row>
    <row r="15" spans="1:23" ht="14">
      <c r="A15" s="41"/>
      <c r="B15" s="42">
        <v>2.218910487</v>
      </c>
      <c r="C15" s="43">
        <v>-2.3218989369999998</v>
      </c>
      <c r="D15" s="45" t="s">
        <v>70</v>
      </c>
      <c r="E15" s="8"/>
      <c r="F15" s="39"/>
      <c r="G15" s="40"/>
      <c r="H15" s="40"/>
      <c r="I15" s="40"/>
      <c r="J15" s="40"/>
      <c r="K15" s="8"/>
      <c r="L15" s="8"/>
      <c r="M15" s="8"/>
      <c r="N15" s="8"/>
      <c r="O15" s="8"/>
      <c r="P15" s="8"/>
    </row>
    <row r="16" spans="1:23" ht="14">
      <c r="A16" s="46" t="s">
        <v>74</v>
      </c>
      <c r="B16" s="47">
        <v>4.1346420000000004</v>
      </c>
      <c r="C16" s="47">
        <f>ROUND(8.902142, 2)</f>
        <v>8.9</v>
      </c>
      <c r="D16" s="48" t="s">
        <v>86</v>
      </c>
      <c r="E16" s="8"/>
      <c r="F16" s="39"/>
      <c r="G16" s="40"/>
      <c r="H16" s="40"/>
      <c r="I16" s="40"/>
      <c r="J16" s="40"/>
      <c r="K16" s="8"/>
      <c r="L16" s="8"/>
      <c r="M16" s="8"/>
      <c r="N16" s="8"/>
      <c r="O16" s="8"/>
      <c r="P16" s="8"/>
    </row>
    <row r="17" spans="1:16" ht="14">
      <c r="A17" s="49"/>
      <c r="B17" s="50">
        <v>4.0416889999999999</v>
      </c>
      <c r="C17" s="50">
        <f>ROUND(5.193053, 2)</f>
        <v>5.19</v>
      </c>
      <c r="D17" s="51" t="s">
        <v>95</v>
      </c>
      <c r="E17" s="8"/>
      <c r="F17" s="39"/>
      <c r="G17" s="52"/>
      <c r="H17" s="40"/>
      <c r="I17" s="40"/>
      <c r="J17" s="40"/>
      <c r="K17" s="8"/>
      <c r="L17" s="8"/>
      <c r="M17" s="8"/>
      <c r="N17" s="8"/>
      <c r="O17" s="8"/>
      <c r="P17" s="8"/>
    </row>
    <row r="18" spans="1:16" ht="14">
      <c r="A18" s="49"/>
      <c r="B18" s="50">
        <v>1.512292</v>
      </c>
      <c r="C18" s="50">
        <f>ROUND(3.007659, 2)</f>
        <v>3.01</v>
      </c>
      <c r="D18" s="51" t="s">
        <v>103</v>
      </c>
      <c r="E18" s="8"/>
      <c r="F18" s="39"/>
      <c r="G18" s="52"/>
      <c r="H18" s="40"/>
      <c r="I18" s="40"/>
      <c r="J18" s="40"/>
      <c r="K18" s="8"/>
      <c r="L18" s="8"/>
      <c r="M18" s="8"/>
      <c r="N18" s="8"/>
      <c r="O18" s="8"/>
      <c r="P18" s="8"/>
    </row>
    <row r="19" spans="1:16" ht="14">
      <c r="A19" s="49"/>
      <c r="B19" s="50">
        <v>1.796605</v>
      </c>
      <c r="C19" s="50">
        <f>ROUND(2.807049, 2)</f>
        <v>2.81</v>
      </c>
      <c r="D19" s="51" t="s">
        <v>45</v>
      </c>
      <c r="E19" s="8"/>
      <c r="F19" s="53"/>
      <c r="G19" s="52"/>
      <c r="H19" s="8"/>
      <c r="I19" s="8"/>
      <c r="J19" s="8"/>
      <c r="K19" s="8"/>
      <c r="L19" s="8"/>
      <c r="M19" s="8"/>
      <c r="N19" s="8"/>
      <c r="O19" s="8"/>
      <c r="P19" s="8"/>
    </row>
    <row r="20" spans="1:16" ht="15.75" customHeight="1">
      <c r="A20" s="49"/>
      <c r="B20" s="50">
        <v>2.3017690000000002</v>
      </c>
      <c r="C20" s="50">
        <f>ROUND(2.571225, 2)</f>
        <v>2.57</v>
      </c>
      <c r="D20" s="51" t="s">
        <v>76</v>
      </c>
      <c r="E20" s="8"/>
      <c r="F20" s="53"/>
      <c r="G20" s="52"/>
      <c r="H20" s="8"/>
      <c r="I20" s="8"/>
      <c r="J20" s="8"/>
      <c r="K20" s="8"/>
      <c r="L20" s="8"/>
      <c r="M20" s="8"/>
      <c r="N20" s="8"/>
      <c r="O20" s="8"/>
      <c r="P20" s="8"/>
    </row>
    <row r="21" spans="1:16" ht="15.75" customHeight="1">
      <c r="A21" s="49"/>
      <c r="B21" s="50">
        <v>4.0046850000000003</v>
      </c>
      <c r="C21" s="50">
        <f>ROUND(2.210833, 2)</f>
        <v>2.21</v>
      </c>
      <c r="D21" s="51" t="s">
        <v>119</v>
      </c>
      <c r="E21" s="8"/>
      <c r="F21" s="53"/>
      <c r="G21" s="52"/>
      <c r="H21" s="8"/>
      <c r="I21" s="8"/>
      <c r="J21" s="8"/>
      <c r="K21" s="8"/>
      <c r="L21" s="8"/>
      <c r="M21" s="8"/>
      <c r="N21" s="8"/>
      <c r="O21" s="8"/>
      <c r="P21" s="8"/>
    </row>
    <row r="22" spans="1:16" ht="15.75" customHeight="1">
      <c r="A22" s="49"/>
      <c r="B22" s="50">
        <v>3.1415639999999998</v>
      </c>
      <c r="C22" s="50">
        <f>ROUND(2.1784, 2)</f>
        <v>2.1800000000000002</v>
      </c>
      <c r="D22" s="51" t="s">
        <v>122</v>
      </c>
      <c r="E22" s="8"/>
      <c r="F22" s="53"/>
      <c r="G22" s="52"/>
      <c r="H22" s="8"/>
      <c r="I22" s="8"/>
      <c r="J22" s="8"/>
      <c r="K22" s="8"/>
      <c r="L22" s="8"/>
      <c r="M22" s="8"/>
      <c r="N22" s="8"/>
      <c r="O22" s="8"/>
      <c r="P22" s="8"/>
    </row>
    <row r="23" spans="1:16" ht="15.75" customHeight="1">
      <c r="A23" s="49"/>
      <c r="B23" s="50">
        <v>2.6243560000000001</v>
      </c>
      <c r="C23" s="50">
        <f>ROUND(1.710031, 2)</f>
        <v>1.71</v>
      </c>
      <c r="D23" s="51" t="s">
        <v>125</v>
      </c>
      <c r="E23" s="8"/>
      <c r="F23" s="53"/>
      <c r="G23" s="52"/>
      <c r="H23" s="8"/>
      <c r="I23" s="8"/>
      <c r="J23" s="8"/>
      <c r="K23" s="8"/>
      <c r="L23" s="8"/>
      <c r="M23" s="8"/>
      <c r="N23" s="8"/>
      <c r="O23" s="8"/>
      <c r="P23" s="8"/>
    </row>
    <row r="24" spans="1:16" ht="15.75" customHeight="1">
      <c r="A24" s="49"/>
      <c r="B24" s="50">
        <v>1.4804360000000001</v>
      </c>
      <c r="C24" s="50">
        <f>ROUND(1.705231, 2)</f>
        <v>1.71</v>
      </c>
      <c r="D24" s="51" t="s">
        <v>117</v>
      </c>
      <c r="E24" s="8"/>
      <c r="F24" s="53"/>
      <c r="G24" s="52"/>
      <c r="H24" s="8"/>
      <c r="I24" s="8"/>
      <c r="J24" s="8"/>
      <c r="K24" s="8"/>
      <c r="L24" s="8"/>
      <c r="M24" s="8"/>
      <c r="N24" s="8"/>
      <c r="O24" s="8"/>
      <c r="P24" s="8"/>
    </row>
    <row r="25" spans="1:16" ht="15.75" customHeight="1">
      <c r="A25" s="49"/>
      <c r="B25" s="50">
        <v>1.587944</v>
      </c>
      <c r="C25" s="50">
        <f>ROUND(1.4653, 2)</f>
        <v>1.47</v>
      </c>
      <c r="D25" s="51" t="s">
        <v>130</v>
      </c>
      <c r="E25" s="8"/>
      <c r="F25" s="53"/>
      <c r="G25" s="52"/>
      <c r="H25" s="8"/>
      <c r="I25" s="8"/>
      <c r="J25" s="8"/>
      <c r="K25" s="8"/>
      <c r="L25" s="8"/>
      <c r="M25" s="8"/>
      <c r="N25" s="8"/>
      <c r="O25" s="8"/>
      <c r="P25" s="8"/>
    </row>
    <row r="26" spans="1:16" ht="15.75" customHeight="1">
      <c r="A26" s="49"/>
      <c r="B26" s="50">
        <v>1.5776810000000001</v>
      </c>
      <c r="C26" s="50">
        <f>ROUND(1.398249, 2)</f>
        <v>1.4</v>
      </c>
      <c r="D26" s="51" t="s">
        <v>134</v>
      </c>
      <c r="E26" s="8"/>
      <c r="F26" s="53"/>
      <c r="G26" s="52"/>
      <c r="H26" s="8"/>
      <c r="I26" s="8"/>
      <c r="J26" s="8"/>
      <c r="K26" s="8"/>
      <c r="L26" s="8"/>
      <c r="M26" s="8"/>
      <c r="N26" s="8"/>
      <c r="O26" s="8"/>
      <c r="P26" s="8"/>
    </row>
    <row r="27" spans="1:16" ht="15.75" customHeight="1">
      <c r="A27" s="49"/>
      <c r="B27" s="50">
        <v>1.8627199999999999</v>
      </c>
      <c r="C27" s="50">
        <f>ROUND(1.08695, 2)</f>
        <v>1.0900000000000001</v>
      </c>
      <c r="D27" s="51" t="s">
        <v>109</v>
      </c>
      <c r="E27" s="8"/>
      <c r="F27" s="53"/>
      <c r="G27" s="52"/>
      <c r="H27" s="8"/>
      <c r="I27" s="8"/>
      <c r="J27" s="8"/>
      <c r="K27" s="8"/>
      <c r="L27" s="8"/>
      <c r="M27" s="8"/>
      <c r="N27" s="8"/>
      <c r="O27" s="8"/>
      <c r="P27" s="8"/>
    </row>
    <row r="28" spans="1:16" ht="15.75" customHeight="1">
      <c r="A28" s="49"/>
      <c r="B28" s="50">
        <v>2.1516199999999999</v>
      </c>
      <c r="C28" s="50">
        <f>ROUND(0.931226, 2)</f>
        <v>0.93</v>
      </c>
      <c r="D28" s="51" t="s">
        <v>51</v>
      </c>
      <c r="E28" s="8"/>
      <c r="F28" s="53"/>
      <c r="G28" s="52"/>
      <c r="H28" s="8"/>
      <c r="I28" s="8"/>
      <c r="J28" s="8"/>
      <c r="K28" s="8"/>
      <c r="L28" s="8"/>
      <c r="M28" s="8"/>
      <c r="N28" s="8"/>
      <c r="O28" s="8"/>
      <c r="P28" s="8"/>
    </row>
    <row r="29" spans="1:16" ht="15.75" customHeight="1">
      <c r="A29" s="49"/>
      <c r="B29" s="50">
        <v>1.7498940000000001</v>
      </c>
      <c r="C29" s="50">
        <f>ROUND(-1.45065, 2)</f>
        <v>-1.45</v>
      </c>
      <c r="D29" s="51" t="s">
        <v>144</v>
      </c>
      <c r="E29" s="8"/>
      <c r="F29" s="53"/>
      <c r="G29" s="52"/>
      <c r="H29" s="8"/>
      <c r="I29" s="8"/>
      <c r="J29" s="8"/>
      <c r="K29" s="8"/>
      <c r="L29" s="8"/>
      <c r="M29" s="8"/>
      <c r="N29" s="8"/>
      <c r="O29" s="8"/>
      <c r="P29" s="8"/>
    </row>
    <row r="30" spans="1:16" ht="15.75" customHeight="1">
      <c r="A30" s="49"/>
      <c r="B30" s="50">
        <v>1.4794700000000001</v>
      </c>
      <c r="C30" s="50">
        <f>ROUND(-2.49314, 2)</f>
        <v>-2.4900000000000002</v>
      </c>
      <c r="D30" s="51" t="s">
        <v>147</v>
      </c>
      <c r="E30" s="8"/>
      <c r="F30" s="53"/>
      <c r="G30" s="52"/>
      <c r="H30" s="8"/>
      <c r="I30" s="8"/>
      <c r="J30" s="8"/>
      <c r="K30" s="8"/>
      <c r="L30" s="8"/>
      <c r="M30" s="8"/>
      <c r="N30" s="8"/>
      <c r="O30" s="8"/>
      <c r="P30" s="8"/>
    </row>
    <row r="31" spans="1:16" ht="15.75" customHeight="1">
      <c r="A31" s="49"/>
      <c r="B31" s="50">
        <v>1.492281</v>
      </c>
      <c r="C31" s="50">
        <f>ROUND(-4.58016, 2)</f>
        <v>-4.58</v>
      </c>
      <c r="D31" s="51" t="s">
        <v>151</v>
      </c>
      <c r="E31" s="8"/>
      <c r="F31" s="53"/>
      <c r="G31" s="52"/>
      <c r="H31" s="8"/>
      <c r="I31" s="8"/>
      <c r="J31" s="8"/>
      <c r="K31" s="8"/>
      <c r="L31" s="8"/>
      <c r="M31" s="8"/>
      <c r="N31" s="8"/>
      <c r="O31" s="8"/>
      <c r="P31" s="8"/>
    </row>
    <row r="32" spans="1:16" ht="15.75" customHeight="1">
      <c r="A32" s="46" t="s">
        <v>153</v>
      </c>
      <c r="B32" s="54">
        <v>1.438734</v>
      </c>
      <c r="C32" s="55">
        <v>2.9006080000000001</v>
      </c>
      <c r="D32" s="56" t="s">
        <v>149</v>
      </c>
      <c r="E32" s="8"/>
      <c r="F32" s="53"/>
      <c r="G32" s="52"/>
      <c r="H32" s="8"/>
      <c r="I32" s="8"/>
      <c r="J32" s="8"/>
      <c r="K32" s="8"/>
      <c r="L32" s="8"/>
      <c r="M32" s="8"/>
      <c r="N32" s="8"/>
      <c r="O32" s="8"/>
      <c r="P32" s="8"/>
    </row>
    <row r="33" spans="1:16" ht="15.75" customHeight="1">
      <c r="A33" s="49"/>
      <c r="B33" s="57">
        <v>1.7858320000000001</v>
      </c>
      <c r="C33" s="58">
        <v>2.6682239999999999</v>
      </c>
      <c r="D33" s="59" t="s">
        <v>70</v>
      </c>
      <c r="E33" s="8"/>
      <c r="F33" s="53"/>
      <c r="G33" s="52"/>
      <c r="H33" s="8"/>
      <c r="I33" s="8"/>
      <c r="J33" s="8"/>
      <c r="K33" s="8"/>
      <c r="L33" s="8"/>
      <c r="M33" s="8"/>
      <c r="N33" s="8"/>
      <c r="O33" s="8"/>
      <c r="P33" s="8"/>
    </row>
    <row r="34" spans="1:16" ht="15.75" customHeight="1">
      <c r="A34" s="49"/>
      <c r="B34" s="57">
        <v>1.4847349999999999</v>
      </c>
      <c r="C34" s="58">
        <v>2.652339</v>
      </c>
      <c r="D34" s="59" t="s">
        <v>147</v>
      </c>
      <c r="E34" s="8"/>
      <c r="F34" s="53"/>
      <c r="G34" s="52"/>
      <c r="H34" s="8"/>
      <c r="I34" s="8"/>
      <c r="J34" s="8"/>
      <c r="K34" s="8"/>
      <c r="L34" s="8"/>
      <c r="M34" s="8"/>
      <c r="N34" s="8"/>
      <c r="O34" s="8"/>
      <c r="P34" s="8"/>
    </row>
    <row r="35" spans="1:16" ht="15.75" customHeight="1">
      <c r="A35" s="49"/>
      <c r="B35" s="57">
        <v>2.0415960000000002</v>
      </c>
      <c r="C35" s="58">
        <v>1.9440500000000001</v>
      </c>
      <c r="D35" s="59" t="s">
        <v>76</v>
      </c>
      <c r="E35" s="8"/>
      <c r="F35" s="53"/>
      <c r="G35" s="52"/>
      <c r="H35" s="8"/>
      <c r="I35" s="8"/>
      <c r="J35" s="8"/>
      <c r="K35" s="8"/>
      <c r="L35" s="8"/>
      <c r="M35" s="8"/>
      <c r="N35" s="8"/>
      <c r="O35" s="8"/>
      <c r="P35" s="8"/>
    </row>
    <row r="36" spans="1:16" ht="15.75" customHeight="1">
      <c r="A36" s="49"/>
      <c r="B36" s="57">
        <v>2.5398489999999998</v>
      </c>
      <c r="C36" s="58">
        <v>1.70485</v>
      </c>
      <c r="D36" s="59" t="s">
        <v>67</v>
      </c>
      <c r="E36" s="8"/>
      <c r="F36" s="53"/>
      <c r="G36" s="52"/>
      <c r="H36" s="8"/>
      <c r="I36" s="8"/>
      <c r="J36" s="8"/>
      <c r="K36" s="8"/>
      <c r="L36" s="8"/>
      <c r="M36" s="8"/>
      <c r="N36" s="8"/>
      <c r="O36" s="8"/>
      <c r="P36" s="8"/>
    </row>
    <row r="37" spans="1:16" ht="15.75" customHeight="1">
      <c r="A37" s="49"/>
      <c r="B37" s="57">
        <v>1.3975850000000001</v>
      </c>
      <c r="C37" s="58">
        <v>1.52495</v>
      </c>
      <c r="D37" s="59" t="s">
        <v>181</v>
      </c>
      <c r="E37" s="8"/>
      <c r="F37" s="53"/>
      <c r="G37" s="52"/>
      <c r="H37" s="8"/>
      <c r="I37" s="8"/>
      <c r="J37" s="8"/>
      <c r="K37" s="8"/>
      <c r="L37" s="8"/>
      <c r="M37" s="8"/>
      <c r="N37" s="8"/>
      <c r="O37" s="8"/>
      <c r="P37" s="8"/>
    </row>
    <row r="38" spans="1:16" ht="15.75" customHeight="1">
      <c r="A38" s="49"/>
      <c r="B38" s="57">
        <v>2.5460340000000001</v>
      </c>
      <c r="C38" s="58">
        <v>1.4148940000000001</v>
      </c>
      <c r="D38" s="59" t="s">
        <v>183</v>
      </c>
      <c r="E38" s="8"/>
      <c r="F38" s="53"/>
      <c r="G38" s="52"/>
      <c r="H38" s="8"/>
      <c r="I38" s="8"/>
      <c r="J38" s="8"/>
      <c r="K38" s="8"/>
      <c r="L38" s="8"/>
      <c r="M38" s="8"/>
      <c r="N38" s="8"/>
      <c r="O38" s="8"/>
      <c r="P38" s="8"/>
    </row>
    <row r="39" spans="1:16" ht="15.75" customHeight="1">
      <c r="A39" s="49"/>
      <c r="B39" s="57">
        <v>1.529976</v>
      </c>
      <c r="C39" s="58">
        <v>0.90405100000000005</v>
      </c>
      <c r="D39" s="59" t="s">
        <v>109</v>
      </c>
      <c r="E39" s="8"/>
      <c r="F39" s="53"/>
      <c r="G39" s="52"/>
      <c r="H39" s="8"/>
      <c r="I39" s="8"/>
      <c r="J39" s="8"/>
      <c r="K39" s="8"/>
      <c r="L39" s="8"/>
      <c r="M39" s="8"/>
      <c r="N39" s="8"/>
      <c r="O39" s="8"/>
      <c r="P39" s="8"/>
    </row>
    <row r="40" spans="1:16" ht="15.75" customHeight="1">
      <c r="A40" s="49"/>
      <c r="B40" s="57">
        <v>1.481385</v>
      </c>
      <c r="C40" s="58">
        <v>-0.60811999999999999</v>
      </c>
      <c r="D40" s="59" t="s">
        <v>186</v>
      </c>
      <c r="E40" s="8"/>
      <c r="F40" s="53"/>
      <c r="G40" s="52"/>
      <c r="H40" s="8"/>
      <c r="I40" s="8"/>
      <c r="J40" s="8"/>
      <c r="K40" s="8"/>
      <c r="L40" s="8"/>
      <c r="M40" s="8"/>
      <c r="N40" s="8"/>
      <c r="O40" s="8"/>
      <c r="P40" s="8"/>
    </row>
    <row r="41" spans="1:16" ht="15.75" customHeight="1">
      <c r="A41" s="49"/>
      <c r="B41" s="57">
        <v>1.3130269999999999</v>
      </c>
      <c r="C41" s="58">
        <v>-0.64810000000000001</v>
      </c>
      <c r="D41" s="59" t="s">
        <v>188</v>
      </c>
      <c r="E41" s="8"/>
      <c r="F41" s="53"/>
      <c r="G41" s="8"/>
      <c r="H41" s="8"/>
      <c r="I41" s="8"/>
      <c r="J41" s="8"/>
      <c r="K41" s="8"/>
      <c r="L41" s="8"/>
      <c r="M41" s="8"/>
      <c r="N41" s="8"/>
      <c r="O41" s="8"/>
      <c r="P41" s="8"/>
    </row>
    <row r="42" spans="1:16" ht="15.75" customHeight="1">
      <c r="A42" s="49"/>
      <c r="B42" s="57">
        <v>1.8434360000000001</v>
      </c>
      <c r="C42" s="58">
        <v>-0.77459999999999996</v>
      </c>
      <c r="D42" s="59" t="s">
        <v>190</v>
      </c>
      <c r="E42" s="8"/>
      <c r="F42" s="53"/>
      <c r="G42" s="8"/>
      <c r="H42" s="8"/>
      <c r="I42" s="8"/>
      <c r="J42" s="8"/>
      <c r="K42" s="8"/>
      <c r="L42" s="8"/>
      <c r="M42" s="8"/>
      <c r="N42" s="8"/>
      <c r="O42" s="8"/>
      <c r="P42" s="8"/>
    </row>
    <row r="43" spans="1:16" ht="15.75" customHeight="1">
      <c r="A43" s="49"/>
      <c r="B43" s="57">
        <v>1.8195030000000001</v>
      </c>
      <c r="C43" s="58">
        <v>-0.87427999999999995</v>
      </c>
      <c r="D43" s="59" t="s">
        <v>192</v>
      </c>
      <c r="E43" s="8"/>
      <c r="F43" s="53"/>
      <c r="G43" s="8"/>
      <c r="H43" s="8"/>
      <c r="I43" s="8"/>
      <c r="J43" s="8"/>
      <c r="K43" s="8"/>
      <c r="L43" s="8"/>
      <c r="M43" s="8"/>
      <c r="N43" s="8"/>
      <c r="O43" s="8"/>
      <c r="P43" s="8"/>
    </row>
    <row r="44" spans="1:16" ht="15.75" customHeight="1">
      <c r="A44" s="49"/>
      <c r="B44" s="57">
        <v>1.401335</v>
      </c>
      <c r="C44" s="58">
        <v>-0.98077000000000003</v>
      </c>
      <c r="D44" s="59" t="s">
        <v>70</v>
      </c>
      <c r="E44" s="8"/>
      <c r="F44" s="53"/>
      <c r="G44" s="8"/>
      <c r="H44" s="8"/>
      <c r="I44" s="8"/>
      <c r="J44" s="8"/>
      <c r="K44" s="8"/>
      <c r="L44" s="8"/>
      <c r="M44" s="8"/>
      <c r="N44" s="8"/>
      <c r="O44" s="8"/>
      <c r="P44" s="8"/>
    </row>
    <row r="45" spans="1:16" ht="15.75" customHeight="1">
      <c r="A45" s="49"/>
      <c r="B45" s="57">
        <v>1.8790100000000001</v>
      </c>
      <c r="C45" s="58">
        <v>-1.1387700000000001</v>
      </c>
      <c r="D45" s="59" t="s">
        <v>41</v>
      </c>
      <c r="E45" s="8"/>
      <c r="F45" s="53"/>
      <c r="G45" s="8"/>
      <c r="H45" s="8"/>
      <c r="I45" s="8"/>
      <c r="J45" s="8"/>
      <c r="K45" s="8"/>
      <c r="L45" s="8"/>
      <c r="M45" s="8"/>
      <c r="N45" s="8"/>
      <c r="O45" s="8"/>
      <c r="P45" s="8"/>
    </row>
    <row r="46" spans="1:16" ht="15.75" customHeight="1">
      <c r="A46" s="49"/>
      <c r="B46" s="57">
        <v>1.419141</v>
      </c>
      <c r="C46" s="58">
        <v>-1.14412</v>
      </c>
      <c r="D46" s="59" t="s">
        <v>195</v>
      </c>
      <c r="E46" s="8"/>
      <c r="F46" s="53"/>
      <c r="G46" s="8"/>
      <c r="H46" s="8"/>
      <c r="I46" s="8"/>
      <c r="J46" s="8"/>
      <c r="K46" s="8"/>
      <c r="L46" s="8"/>
      <c r="M46" s="8"/>
      <c r="N46" s="8"/>
      <c r="O46" s="8"/>
      <c r="P46" s="8"/>
    </row>
    <row r="47" spans="1:16" ht="15.75" customHeight="1">
      <c r="A47" s="49"/>
      <c r="B47" s="57">
        <v>1.5466150000000001</v>
      </c>
      <c r="C47" s="58">
        <v>-1.1744000000000001</v>
      </c>
      <c r="D47" s="59" t="s">
        <v>163</v>
      </c>
      <c r="E47" s="8"/>
      <c r="F47" s="53"/>
      <c r="G47" s="8"/>
      <c r="H47" s="8"/>
      <c r="I47" s="8"/>
      <c r="J47" s="8"/>
      <c r="K47" s="8"/>
      <c r="L47" s="8"/>
      <c r="M47" s="8"/>
      <c r="N47" s="8"/>
      <c r="O47" s="8"/>
      <c r="P47" s="8"/>
    </row>
    <row r="48" spans="1:16" ht="15.75" customHeight="1">
      <c r="A48" s="49"/>
      <c r="B48" s="57">
        <v>2.4289390000000002</v>
      </c>
      <c r="C48" s="58">
        <v>-1.2966200000000001</v>
      </c>
      <c r="D48" s="59" t="s">
        <v>198</v>
      </c>
      <c r="E48" s="8"/>
      <c r="F48" s="53"/>
      <c r="G48" s="8"/>
      <c r="H48" s="8"/>
      <c r="I48" s="8"/>
      <c r="J48" s="8"/>
      <c r="K48" s="8"/>
      <c r="L48" s="8"/>
      <c r="M48" s="8"/>
      <c r="N48" s="8"/>
      <c r="O48" s="8"/>
      <c r="P48" s="8"/>
    </row>
    <row r="49" spans="1:16" ht="15.75" customHeight="1">
      <c r="A49" s="49"/>
      <c r="B49" s="57">
        <v>1.4656979999999999</v>
      </c>
      <c r="C49" s="58">
        <v>-1.2979499999999999</v>
      </c>
      <c r="D49" s="59" t="s">
        <v>175</v>
      </c>
      <c r="E49" s="8"/>
      <c r="F49" s="53"/>
      <c r="G49" s="8"/>
      <c r="H49" s="8"/>
      <c r="I49" s="8"/>
      <c r="J49" s="8"/>
      <c r="K49" s="8"/>
      <c r="L49" s="8"/>
      <c r="M49" s="8"/>
      <c r="N49" s="8"/>
      <c r="O49" s="8"/>
      <c r="P49" s="8"/>
    </row>
    <row r="50" spans="1:16" ht="15.75" customHeight="1">
      <c r="A50" s="49"/>
      <c r="B50" s="57">
        <v>1.7254910000000001</v>
      </c>
      <c r="C50" s="58">
        <v>-1.3384</v>
      </c>
      <c r="D50" s="59" t="s">
        <v>34</v>
      </c>
      <c r="E50" s="8"/>
      <c r="F50" s="53"/>
      <c r="G50" s="8"/>
      <c r="H50" s="8"/>
      <c r="I50" s="8"/>
      <c r="J50" s="8"/>
      <c r="K50" s="8"/>
      <c r="L50" s="8"/>
      <c r="M50" s="8"/>
      <c r="N50" s="8"/>
      <c r="O50" s="8"/>
      <c r="P50" s="8"/>
    </row>
    <row r="51" spans="1:16" ht="15.75" customHeight="1">
      <c r="A51" s="49"/>
      <c r="B51" s="57">
        <v>2.741247</v>
      </c>
      <c r="C51" s="58">
        <v>-1.3587</v>
      </c>
      <c r="D51" s="59" t="s">
        <v>202</v>
      </c>
      <c r="E51" s="8"/>
      <c r="F51" s="53"/>
      <c r="G51" s="8"/>
      <c r="H51" s="8"/>
      <c r="I51" s="8"/>
      <c r="J51" s="8"/>
      <c r="K51" s="8"/>
      <c r="L51" s="8"/>
      <c r="M51" s="8"/>
      <c r="N51" s="8"/>
      <c r="O51" s="8"/>
      <c r="P51" s="8"/>
    </row>
    <row r="52" spans="1:16" ht="15.75" customHeight="1">
      <c r="A52" s="49"/>
      <c r="B52" s="57">
        <v>2.506745</v>
      </c>
      <c r="C52" s="58">
        <v>-1.3929</v>
      </c>
      <c r="D52" s="59" t="s">
        <v>204</v>
      </c>
      <c r="E52" s="8"/>
      <c r="F52" s="53"/>
      <c r="G52" s="8"/>
      <c r="H52" s="8"/>
      <c r="I52" s="8"/>
      <c r="J52" s="8"/>
      <c r="K52" s="8"/>
      <c r="L52" s="8"/>
      <c r="M52" s="8"/>
      <c r="N52" s="8"/>
      <c r="O52" s="8"/>
      <c r="P52" s="8"/>
    </row>
    <row r="53" spans="1:16" ht="15.75" customHeight="1">
      <c r="A53" s="49"/>
      <c r="B53" s="57">
        <v>2.4352469999999999</v>
      </c>
      <c r="C53" s="58">
        <v>-1.4218999999999999</v>
      </c>
      <c r="D53" s="59" t="s">
        <v>205</v>
      </c>
      <c r="E53" s="8"/>
      <c r="F53" s="53"/>
      <c r="G53" s="8"/>
      <c r="H53" s="8"/>
      <c r="I53" s="8"/>
      <c r="J53" s="8"/>
      <c r="K53" s="8"/>
      <c r="L53" s="8"/>
      <c r="M53" s="8"/>
      <c r="N53" s="8"/>
      <c r="O53" s="8"/>
      <c r="P53" s="8"/>
    </row>
    <row r="54" spans="1:16" ht="15.75" customHeight="1">
      <c r="A54" s="49"/>
      <c r="B54" s="57">
        <v>1.588867</v>
      </c>
      <c r="C54" s="58">
        <v>-1.72882</v>
      </c>
      <c r="D54" s="59" t="s">
        <v>139</v>
      </c>
      <c r="E54" s="8"/>
      <c r="F54" s="53"/>
      <c r="G54" s="8"/>
      <c r="H54" s="8"/>
      <c r="I54" s="8"/>
      <c r="J54" s="8"/>
      <c r="K54" s="8"/>
      <c r="L54" s="8"/>
      <c r="M54" s="8"/>
      <c r="N54" s="8"/>
      <c r="O54" s="8"/>
      <c r="P54" s="8"/>
    </row>
    <row r="55" spans="1:16" ht="15.75" customHeight="1">
      <c r="A55" s="49"/>
      <c r="B55" s="57">
        <v>2.0224419999999999</v>
      </c>
      <c r="C55" s="58">
        <v>-1.7486200000000001</v>
      </c>
      <c r="D55" s="59" t="s">
        <v>113</v>
      </c>
      <c r="E55" s="8"/>
      <c r="F55" s="53"/>
      <c r="G55" s="8"/>
      <c r="H55" s="8"/>
      <c r="I55" s="8"/>
      <c r="J55" s="8"/>
      <c r="K55" s="8"/>
      <c r="L55" s="8"/>
      <c r="M55" s="8"/>
      <c r="N55" s="8"/>
      <c r="O55" s="8"/>
      <c r="P55" s="8"/>
    </row>
    <row r="56" spans="1:16" ht="15.75" customHeight="1">
      <c r="A56" s="49"/>
      <c r="B56" s="57">
        <v>1.9297120000000001</v>
      </c>
      <c r="C56" s="58">
        <v>-1.90937</v>
      </c>
      <c r="D56" s="59" t="s">
        <v>103</v>
      </c>
      <c r="E56" s="8"/>
      <c r="F56" s="53"/>
      <c r="G56" s="8"/>
      <c r="H56" s="8"/>
      <c r="I56" s="8"/>
      <c r="J56" s="8"/>
      <c r="K56" s="8"/>
      <c r="L56" s="8"/>
      <c r="M56" s="8"/>
      <c r="N56" s="8"/>
      <c r="O56" s="8"/>
      <c r="P56" s="8"/>
    </row>
    <row r="57" spans="1:16" ht="15.75" customHeight="1">
      <c r="A57" s="49"/>
      <c r="B57" s="57">
        <v>1.352141</v>
      </c>
      <c r="C57" s="58">
        <v>-2.1101200000000002</v>
      </c>
      <c r="D57" s="59" t="s">
        <v>212</v>
      </c>
      <c r="E57" s="8"/>
      <c r="F57" s="53"/>
      <c r="G57" s="8"/>
      <c r="H57" s="8"/>
      <c r="I57" s="8"/>
      <c r="J57" s="8"/>
      <c r="K57" s="8"/>
      <c r="L57" s="8"/>
      <c r="M57" s="8"/>
      <c r="N57" s="8"/>
      <c r="O57" s="8"/>
      <c r="P57" s="8"/>
    </row>
    <row r="58" spans="1:16" ht="15.75" customHeight="1">
      <c r="A58" s="49"/>
      <c r="B58" s="57">
        <v>1.35148</v>
      </c>
      <c r="C58" s="58">
        <v>-2.5408400000000002</v>
      </c>
      <c r="D58" s="59" t="s">
        <v>99</v>
      </c>
      <c r="E58" s="8"/>
      <c r="F58" s="53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16" ht="15.75" customHeight="1">
      <c r="A59" s="49"/>
      <c r="B59" s="57">
        <v>1.4154139999999999</v>
      </c>
      <c r="C59" s="58">
        <v>-2.6579999999999999</v>
      </c>
      <c r="D59" s="59" t="s">
        <v>217</v>
      </c>
      <c r="E59" s="8"/>
      <c r="F59" s="53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16" ht="15.75" customHeight="1">
      <c r="A60" s="60"/>
      <c r="B60" s="61">
        <v>1.548657</v>
      </c>
      <c r="C60" s="62">
        <v>-3.0159699999999998</v>
      </c>
      <c r="D60" s="63" t="s">
        <v>58</v>
      </c>
      <c r="E60" s="8"/>
      <c r="F60" s="53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16" ht="15.75" customHeight="1">
      <c r="A61" s="41" t="s">
        <v>228</v>
      </c>
      <c r="B61" s="42">
        <v>1.6037119790000001</v>
      </c>
      <c r="C61" s="43">
        <v>2.4791722300000001</v>
      </c>
      <c r="D61" s="59" t="s">
        <v>96</v>
      </c>
      <c r="E61" s="8"/>
      <c r="F61" s="53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16" ht="15.75" customHeight="1">
      <c r="A62" s="41"/>
      <c r="B62" s="42">
        <v>2.9151301690000002</v>
      </c>
      <c r="C62" s="43">
        <v>1.488761902</v>
      </c>
      <c r="D62" s="59" t="s">
        <v>232</v>
      </c>
      <c r="E62" s="8"/>
      <c r="F62" s="53"/>
      <c r="G62" s="8"/>
      <c r="H62" s="8"/>
      <c r="I62" s="8"/>
      <c r="J62" s="8"/>
      <c r="K62" s="8"/>
      <c r="L62" s="8"/>
      <c r="M62" s="8"/>
      <c r="N62" s="8"/>
      <c r="O62" s="8"/>
      <c r="P62" s="8"/>
    </row>
    <row r="63" spans="1:16" ht="15.75" customHeight="1">
      <c r="A63" s="41"/>
      <c r="B63" s="42">
        <v>1.3098749649999999</v>
      </c>
      <c r="C63" s="43">
        <v>1.228664875</v>
      </c>
      <c r="D63" s="59" t="s">
        <v>234</v>
      </c>
      <c r="E63" s="8"/>
      <c r="F63" s="53"/>
      <c r="G63" s="8"/>
      <c r="H63" s="8"/>
      <c r="I63" s="8"/>
      <c r="J63" s="8"/>
      <c r="K63" s="8"/>
      <c r="L63" s="8"/>
      <c r="M63" s="8"/>
      <c r="N63" s="8"/>
      <c r="O63" s="8"/>
      <c r="P63" s="8"/>
    </row>
    <row r="64" spans="1:16" ht="15.75" customHeight="1">
      <c r="A64" s="41"/>
      <c r="B64" s="42">
        <v>1.4832563000000001</v>
      </c>
      <c r="C64" s="43">
        <v>0.41749999999999998</v>
      </c>
      <c r="D64" s="59" t="s">
        <v>190</v>
      </c>
      <c r="E64" s="8"/>
      <c r="F64" s="53"/>
      <c r="G64" s="8"/>
      <c r="H64" s="8"/>
      <c r="I64" s="8"/>
      <c r="J64" s="8"/>
      <c r="K64" s="8"/>
      <c r="L64" s="8"/>
      <c r="M64" s="8"/>
      <c r="N64" s="8"/>
      <c r="O64" s="8"/>
      <c r="P64" s="8"/>
    </row>
    <row r="65" spans="1:16" ht="15.75" customHeight="1">
      <c r="A65" s="41"/>
      <c r="B65" s="42">
        <v>1.727280054</v>
      </c>
      <c r="C65" s="43">
        <v>0.39547500000000002</v>
      </c>
      <c r="D65" s="59" t="s">
        <v>236</v>
      </c>
      <c r="E65" s="8"/>
      <c r="F65" s="53"/>
      <c r="G65" s="8"/>
      <c r="H65" s="8"/>
      <c r="I65" s="8"/>
      <c r="J65" s="8"/>
      <c r="K65" s="8"/>
      <c r="L65" s="8"/>
      <c r="M65" s="8"/>
      <c r="N65" s="8"/>
      <c r="O65" s="8"/>
      <c r="P65" s="8"/>
    </row>
    <row r="66" spans="1:16" ht="15.75" customHeight="1">
      <c r="A66" s="41"/>
      <c r="B66" s="42">
        <v>1.594514381</v>
      </c>
      <c r="C66" s="43">
        <v>-1.0192751879999999</v>
      </c>
      <c r="D66" s="59" t="s">
        <v>67</v>
      </c>
      <c r="E66" s="8"/>
      <c r="F66" s="53"/>
      <c r="G66" s="8"/>
      <c r="H66" s="8"/>
      <c r="I66" s="8"/>
      <c r="J66" s="8"/>
      <c r="K66" s="8"/>
      <c r="L66" s="8"/>
      <c r="M66" s="8"/>
      <c r="N66" s="8"/>
      <c r="O66" s="8"/>
      <c r="P66" s="8"/>
    </row>
    <row r="67" spans="1:16" ht="15.75" customHeight="1">
      <c r="A67" s="41"/>
      <c r="B67" s="42">
        <v>1.385365374</v>
      </c>
      <c r="C67" s="43">
        <v>-1.0782747269999999</v>
      </c>
      <c r="D67" s="59" t="s">
        <v>127</v>
      </c>
      <c r="E67" s="8"/>
      <c r="F67" s="53"/>
      <c r="G67" s="8"/>
      <c r="H67" s="8"/>
      <c r="I67" s="8"/>
      <c r="J67" s="8"/>
      <c r="K67" s="8"/>
      <c r="L67" s="8"/>
      <c r="M67" s="8"/>
      <c r="N67" s="8"/>
      <c r="O67" s="8"/>
      <c r="P67" s="8"/>
    </row>
    <row r="68" spans="1:16" ht="15.75" customHeight="1">
      <c r="A68" s="41"/>
      <c r="B68" s="42">
        <v>2.2885762860000001</v>
      </c>
      <c r="C68" s="43">
        <v>-1.608697891</v>
      </c>
      <c r="D68" s="59" t="s">
        <v>183</v>
      </c>
      <c r="E68" s="8"/>
      <c r="F68" s="53"/>
      <c r="G68" s="8"/>
      <c r="H68" s="8"/>
      <c r="I68" s="8"/>
      <c r="J68" s="8"/>
      <c r="K68" s="8"/>
      <c r="L68" s="8"/>
      <c r="M68" s="8"/>
      <c r="N68" s="8"/>
      <c r="O68" s="8"/>
      <c r="P68" s="8"/>
    </row>
    <row r="69" spans="1:16" ht="15.75" customHeight="1">
      <c r="A69" s="41"/>
      <c r="B69" s="42">
        <v>1.5371416920000001</v>
      </c>
      <c r="C69" s="43">
        <v>-1.717176437</v>
      </c>
      <c r="D69" s="59" t="s">
        <v>80</v>
      </c>
      <c r="E69" s="8"/>
      <c r="F69" s="53"/>
      <c r="G69" s="8"/>
      <c r="H69" s="8"/>
      <c r="I69" s="8"/>
      <c r="J69" s="8"/>
      <c r="K69" s="8"/>
      <c r="L69" s="8"/>
      <c r="M69" s="8"/>
      <c r="N69" s="8"/>
      <c r="O69" s="8"/>
      <c r="P69" s="8"/>
    </row>
    <row r="70" spans="1:16" ht="15.75" customHeight="1">
      <c r="A70" s="41"/>
      <c r="B70" s="42">
        <v>1.3195541740000001</v>
      </c>
      <c r="C70" s="43">
        <v>-2.1806769369999999</v>
      </c>
      <c r="D70" s="59" t="s">
        <v>242</v>
      </c>
      <c r="E70" s="8"/>
      <c r="F70" s="53"/>
      <c r="G70" s="8"/>
      <c r="H70" s="8"/>
      <c r="I70" s="8"/>
      <c r="J70" s="8"/>
      <c r="K70" s="8"/>
      <c r="L70" s="8"/>
      <c r="M70" s="8"/>
      <c r="N70" s="8"/>
      <c r="O70" s="8"/>
      <c r="P70" s="8"/>
    </row>
    <row r="71" spans="1:16" ht="15.75" customHeight="1">
      <c r="A71" s="41"/>
      <c r="B71" s="42">
        <v>3.1236724059999998</v>
      </c>
      <c r="C71" s="43">
        <v>-2.8130769729999998</v>
      </c>
      <c r="D71" s="59" t="s">
        <v>243</v>
      </c>
      <c r="E71" s="8"/>
      <c r="F71" s="53"/>
      <c r="G71" s="8"/>
      <c r="H71" s="8"/>
      <c r="I71" s="8"/>
      <c r="J71" s="8"/>
      <c r="K71" s="8"/>
      <c r="L71" s="8"/>
      <c r="M71" s="8"/>
      <c r="N71" s="8"/>
      <c r="O71" s="8"/>
      <c r="P71" s="8"/>
    </row>
    <row r="72" spans="1:16" ht="15.75" customHeight="1">
      <c r="A72" s="41"/>
      <c r="B72" s="42">
        <v>2.842348264</v>
      </c>
      <c r="C72" s="43">
        <v>-4.0969214440000004</v>
      </c>
      <c r="D72" s="59" t="s">
        <v>70</v>
      </c>
      <c r="E72" s="8"/>
      <c r="F72" s="53"/>
      <c r="G72" s="8"/>
      <c r="H72" s="8"/>
      <c r="I72" s="8"/>
      <c r="J72" s="8"/>
      <c r="K72" s="8"/>
      <c r="L72" s="8"/>
      <c r="M72" s="8"/>
      <c r="N72" s="8"/>
      <c r="O72" s="8"/>
      <c r="P72" s="8"/>
    </row>
    <row r="73" spans="1:16" ht="15.75" customHeight="1">
      <c r="A73" s="41"/>
      <c r="B73" s="42">
        <v>2.969214134</v>
      </c>
      <c r="C73" s="43">
        <v>-4.4089407920000001</v>
      </c>
      <c r="D73" s="59" t="s">
        <v>244</v>
      </c>
      <c r="E73" s="8"/>
      <c r="F73" s="53"/>
      <c r="G73" s="8"/>
      <c r="H73" s="8"/>
      <c r="I73" s="8"/>
      <c r="J73" s="8"/>
      <c r="K73" s="8"/>
      <c r="L73" s="8"/>
      <c r="M73" s="8"/>
      <c r="N73" s="8"/>
      <c r="O73" s="8"/>
      <c r="P73" s="8"/>
    </row>
    <row r="74" spans="1:16" ht="15.75" customHeight="1">
      <c r="A74" s="65"/>
      <c r="B74" s="66">
        <v>1.927791306</v>
      </c>
      <c r="C74" s="67">
        <v>-4.4723510739999996</v>
      </c>
      <c r="D74" s="63" t="s">
        <v>86</v>
      </c>
      <c r="E74" s="8"/>
      <c r="F74" s="53"/>
      <c r="G74" s="8"/>
      <c r="H74" s="8"/>
      <c r="I74" s="8"/>
      <c r="J74" s="8"/>
      <c r="K74" s="8"/>
      <c r="L74" s="8"/>
      <c r="M74" s="8"/>
      <c r="N74" s="8"/>
      <c r="O74" s="8"/>
      <c r="P74" s="8"/>
    </row>
    <row r="75" spans="1:16" ht="15.75" customHeight="1">
      <c r="A75" s="41" t="s">
        <v>246</v>
      </c>
      <c r="B75" s="42">
        <v>1.7380679999999999</v>
      </c>
      <c r="C75" s="43">
        <v>5.6394679999999999</v>
      </c>
      <c r="D75" s="59" t="s">
        <v>151</v>
      </c>
      <c r="E75" s="8"/>
      <c r="F75" s="53"/>
      <c r="G75" s="8"/>
      <c r="H75" s="8"/>
      <c r="I75" s="8"/>
      <c r="J75" s="8"/>
      <c r="K75" s="8"/>
      <c r="L75" s="8"/>
      <c r="M75" s="8"/>
      <c r="N75" s="8"/>
      <c r="O75" s="8"/>
      <c r="P75" s="8"/>
    </row>
    <row r="76" spans="1:16" ht="15.75" customHeight="1">
      <c r="A76" s="25"/>
      <c r="B76" s="42">
        <v>2.9418160000000002</v>
      </c>
      <c r="C76" s="43">
        <v>5.3063510000000003</v>
      </c>
      <c r="D76" s="59" t="s">
        <v>247</v>
      </c>
      <c r="E76" s="8"/>
      <c r="F76" s="53"/>
      <c r="G76" s="8"/>
      <c r="H76" s="8"/>
      <c r="I76" s="8"/>
      <c r="J76" s="8"/>
      <c r="K76" s="8"/>
      <c r="L76" s="8"/>
      <c r="M76" s="8"/>
      <c r="N76" s="8"/>
      <c r="O76" s="8"/>
      <c r="P76" s="8"/>
    </row>
    <row r="77" spans="1:16" ht="15.75" customHeight="1">
      <c r="A77" s="25"/>
      <c r="B77" s="42">
        <v>2.2340710000000001</v>
      </c>
      <c r="C77" s="43">
        <v>3.4504039999999998</v>
      </c>
      <c r="D77" s="59" t="s">
        <v>113</v>
      </c>
      <c r="E77" s="8"/>
      <c r="F77" s="53"/>
      <c r="G77" s="8"/>
      <c r="H77" s="8"/>
      <c r="I77" s="8"/>
      <c r="J77" s="8"/>
      <c r="K77" s="8"/>
      <c r="L77" s="8"/>
      <c r="M77" s="8"/>
      <c r="N77" s="8"/>
      <c r="O77" s="8"/>
      <c r="P77" s="8"/>
    </row>
    <row r="78" spans="1:16" ht="15.75" customHeight="1">
      <c r="A78" s="25"/>
      <c r="B78" s="42">
        <v>3.039542</v>
      </c>
      <c r="C78" s="43">
        <v>3.4362170000000001</v>
      </c>
      <c r="D78" s="59" t="s">
        <v>215</v>
      </c>
      <c r="F78" s="53"/>
      <c r="G78" s="8"/>
      <c r="H78" s="8"/>
    </row>
    <row r="79" spans="1:16" ht="15.75" customHeight="1">
      <c r="A79" s="25"/>
      <c r="B79" s="42">
        <v>1.782759</v>
      </c>
      <c r="C79" s="43">
        <v>3.1112329999999999</v>
      </c>
      <c r="D79" s="59" t="s">
        <v>147</v>
      </c>
      <c r="F79" s="53"/>
      <c r="G79" s="8"/>
      <c r="H79" s="8"/>
    </row>
    <row r="80" spans="1:16" ht="15.75" customHeight="1">
      <c r="A80" s="25"/>
      <c r="B80" s="42">
        <v>1.5306630000000001</v>
      </c>
      <c r="C80" s="43">
        <v>2.7000899999999999</v>
      </c>
      <c r="D80" s="59" t="s">
        <v>249</v>
      </c>
      <c r="F80" s="53"/>
      <c r="G80" s="8"/>
      <c r="H80" s="8"/>
    </row>
    <row r="81" spans="1:8" ht="15.75" customHeight="1">
      <c r="A81" s="25"/>
      <c r="B81" s="42">
        <v>2.7663669999999998</v>
      </c>
      <c r="C81" s="43">
        <v>2.6023499999999999</v>
      </c>
      <c r="D81" s="59" t="s">
        <v>217</v>
      </c>
      <c r="F81" s="53"/>
      <c r="G81" s="8"/>
      <c r="H81" s="8"/>
    </row>
    <row r="82" spans="1:8" ht="15.75" customHeight="1">
      <c r="A82" s="25"/>
      <c r="B82" s="42">
        <v>2.273444</v>
      </c>
      <c r="C82" s="43">
        <v>2.4883959999999998</v>
      </c>
      <c r="D82" s="59" t="s">
        <v>70</v>
      </c>
      <c r="F82" s="53"/>
      <c r="G82" s="8"/>
      <c r="H82" s="8"/>
    </row>
    <row r="83" spans="1:8" ht="15.75" customHeight="1">
      <c r="A83" s="25"/>
      <c r="B83" s="42">
        <v>2.778915</v>
      </c>
      <c r="C83" s="43">
        <v>2.4379409999999999</v>
      </c>
      <c r="D83" s="59" t="s">
        <v>244</v>
      </c>
      <c r="F83" s="53"/>
      <c r="G83" s="8"/>
      <c r="H83" s="8"/>
    </row>
    <row r="84" spans="1:8" ht="15.75" customHeight="1">
      <c r="A84" s="25"/>
      <c r="B84" s="42">
        <v>1.5815109999999999</v>
      </c>
      <c r="C84" s="43">
        <v>2.077</v>
      </c>
      <c r="D84" s="59" t="s">
        <v>251</v>
      </c>
      <c r="F84" s="53"/>
      <c r="G84" s="8"/>
      <c r="H84" s="8"/>
    </row>
    <row r="85" spans="1:8" ht="15.75" customHeight="1">
      <c r="A85" s="25"/>
      <c r="B85" s="42">
        <v>2.4920559999999998</v>
      </c>
      <c r="C85" s="43">
        <v>1.9623489999999999</v>
      </c>
      <c r="D85" s="59" t="s">
        <v>175</v>
      </c>
      <c r="F85" s="8"/>
      <c r="G85" s="8"/>
      <c r="H85" s="8"/>
    </row>
    <row r="86" spans="1:8" ht="15.75" customHeight="1">
      <c r="A86" s="25"/>
      <c r="B86" s="42">
        <v>1.511158</v>
      </c>
      <c r="C86" s="43">
        <v>1.8707</v>
      </c>
      <c r="D86" s="59" t="s">
        <v>58</v>
      </c>
      <c r="F86" s="8"/>
      <c r="G86" s="8"/>
      <c r="H86" s="8"/>
    </row>
    <row r="87" spans="1:8" ht="15.75" customHeight="1">
      <c r="A87" s="25"/>
      <c r="B87" s="42">
        <v>3.0144739999999999</v>
      </c>
      <c r="C87" s="43">
        <v>1.6257159999999999</v>
      </c>
      <c r="D87" s="59" t="s">
        <v>201</v>
      </c>
      <c r="F87" s="8"/>
      <c r="G87" s="8"/>
      <c r="H87" s="8"/>
    </row>
    <row r="88" spans="1:8" ht="15.75" customHeight="1">
      <c r="A88" s="25"/>
      <c r="B88" s="42">
        <v>2.5861499999999999</v>
      </c>
      <c r="C88" s="43">
        <v>1.5894250000000001</v>
      </c>
      <c r="D88" s="59" t="s">
        <v>144</v>
      </c>
      <c r="F88" s="8"/>
      <c r="G88" s="8"/>
      <c r="H88" s="8"/>
    </row>
    <row r="89" spans="1:8" ht="15.75" customHeight="1">
      <c r="A89" s="25"/>
      <c r="B89" s="42">
        <v>2.434958</v>
      </c>
      <c r="C89" s="43">
        <v>1.5629500000000001</v>
      </c>
      <c r="D89" s="59" t="s">
        <v>252</v>
      </c>
      <c r="F89" s="8"/>
      <c r="G89" s="8"/>
      <c r="H89" s="8"/>
    </row>
    <row r="90" spans="1:8" ht="15.75" customHeight="1">
      <c r="A90" s="25"/>
      <c r="B90" s="42">
        <v>1.4483410000000001</v>
      </c>
      <c r="C90" s="43">
        <v>1.524707</v>
      </c>
      <c r="D90" s="59" t="s">
        <v>45</v>
      </c>
      <c r="F90" s="8"/>
      <c r="G90" s="8"/>
      <c r="H90" s="8"/>
    </row>
    <row r="91" spans="1:8" ht="15.75" customHeight="1">
      <c r="A91" s="25"/>
      <c r="B91" s="42">
        <v>1.8486340000000001</v>
      </c>
      <c r="C91" s="43">
        <v>1.370725</v>
      </c>
      <c r="D91" s="59" t="s">
        <v>253</v>
      </c>
      <c r="F91" s="8"/>
      <c r="G91" s="8"/>
      <c r="H91" s="8"/>
    </row>
    <row r="92" spans="1:8" ht="15.75" customHeight="1">
      <c r="A92" s="25"/>
      <c r="B92" s="42">
        <v>2.5101640000000001</v>
      </c>
      <c r="C92" s="43">
        <v>1.3290249999999999</v>
      </c>
      <c r="D92" s="59" t="s">
        <v>127</v>
      </c>
      <c r="F92" s="8"/>
      <c r="G92" s="8"/>
      <c r="H92" s="8"/>
    </row>
    <row r="93" spans="1:8" ht="15.75" customHeight="1">
      <c r="A93" s="25"/>
      <c r="B93" s="42">
        <v>1.4564459999999999</v>
      </c>
      <c r="C93" s="43">
        <v>1.3005420000000001</v>
      </c>
      <c r="D93" s="59" t="s">
        <v>159</v>
      </c>
      <c r="F93" s="8"/>
      <c r="G93" s="8"/>
      <c r="H93" s="8"/>
    </row>
    <row r="94" spans="1:8" ht="15.75" customHeight="1">
      <c r="A94" s="25"/>
      <c r="B94" s="42">
        <v>1.763158</v>
      </c>
      <c r="C94" s="43">
        <v>1.2270760000000001</v>
      </c>
      <c r="D94" s="59" t="s">
        <v>178</v>
      </c>
      <c r="F94" s="8"/>
      <c r="G94" s="8"/>
      <c r="H94" s="8"/>
    </row>
    <row r="95" spans="1:8" ht="15.75" customHeight="1">
      <c r="A95" s="25"/>
      <c r="B95" s="42">
        <v>2.4263539999999999</v>
      </c>
      <c r="C95" s="43">
        <v>1.1071249999999999</v>
      </c>
      <c r="D95" s="59" t="s">
        <v>163</v>
      </c>
      <c r="F95" s="8"/>
      <c r="G95" s="8"/>
      <c r="H95" s="8"/>
    </row>
    <row r="96" spans="1:8" ht="15.75" customHeight="1">
      <c r="A96" s="25"/>
      <c r="B96" s="42">
        <v>1.4721610000000001</v>
      </c>
      <c r="C96" s="43">
        <v>1.1018749999999999</v>
      </c>
      <c r="D96" s="59" t="s">
        <v>66</v>
      </c>
      <c r="F96" s="8"/>
      <c r="G96" s="8"/>
      <c r="H96" s="8"/>
    </row>
    <row r="97" spans="1:8" ht="15.75" customHeight="1">
      <c r="A97" s="25"/>
      <c r="B97" s="42">
        <v>1.729495</v>
      </c>
      <c r="C97" s="43">
        <v>1.0825</v>
      </c>
      <c r="D97" s="59" t="s">
        <v>142</v>
      </c>
      <c r="F97" s="8"/>
      <c r="G97" s="8"/>
      <c r="H97" s="8"/>
    </row>
    <row r="98" spans="1:8" ht="15.75" customHeight="1">
      <c r="A98" s="25"/>
      <c r="B98" s="42">
        <v>1.843904</v>
      </c>
      <c r="C98" s="43">
        <v>1.040524</v>
      </c>
      <c r="D98" s="59" t="s">
        <v>204</v>
      </c>
      <c r="F98" s="8"/>
      <c r="G98" s="8"/>
      <c r="H98" s="8"/>
    </row>
    <row r="99" spans="1:8" ht="15.75" customHeight="1">
      <c r="A99" s="25"/>
      <c r="B99" s="42">
        <v>1.307588</v>
      </c>
      <c r="C99" s="43">
        <v>1.0323</v>
      </c>
      <c r="D99" s="59" t="s">
        <v>237</v>
      </c>
      <c r="F99" s="8"/>
      <c r="G99" s="8"/>
      <c r="H99" s="8"/>
    </row>
    <row r="100" spans="1:8" ht="15.75" customHeight="1">
      <c r="A100" s="25"/>
      <c r="B100" s="42">
        <v>1.9243479999999999</v>
      </c>
      <c r="C100" s="43">
        <v>0.99419999999999997</v>
      </c>
      <c r="D100" s="59" t="s">
        <v>202</v>
      </c>
      <c r="F100" s="8"/>
      <c r="G100" s="8"/>
      <c r="H100" s="8"/>
    </row>
    <row r="101" spans="1:8" ht="15.75" customHeight="1">
      <c r="A101" s="25"/>
      <c r="B101" s="42">
        <v>2.0898080000000001</v>
      </c>
      <c r="C101" s="43">
        <v>0.91039999999999999</v>
      </c>
      <c r="D101" s="59" t="s">
        <v>225</v>
      </c>
      <c r="F101" s="8"/>
      <c r="G101" s="8"/>
      <c r="H101" s="8"/>
    </row>
    <row r="102" spans="1:8" ht="15.75" customHeight="1">
      <c r="A102" s="25"/>
      <c r="B102" s="42">
        <v>2.1334339999999998</v>
      </c>
      <c r="C102" s="43">
        <v>0.89370099999999997</v>
      </c>
      <c r="D102" s="59" t="s">
        <v>207</v>
      </c>
      <c r="F102" s="8"/>
      <c r="G102" s="8"/>
      <c r="H102" s="8"/>
    </row>
    <row r="103" spans="1:8" ht="15.75" customHeight="1">
      <c r="A103" s="25"/>
      <c r="B103" s="42">
        <v>1.4703189999999999</v>
      </c>
      <c r="C103" s="43">
        <v>0.82167500000000004</v>
      </c>
      <c r="D103" s="59" t="s">
        <v>255</v>
      </c>
      <c r="F103" s="8"/>
      <c r="G103" s="8"/>
      <c r="H103" s="8"/>
    </row>
    <row r="104" spans="1:8" ht="15.75" customHeight="1">
      <c r="A104" s="25"/>
      <c r="B104" s="42">
        <v>1.883167</v>
      </c>
      <c r="C104" s="43">
        <v>0.78847500000000004</v>
      </c>
      <c r="D104" s="59" t="s">
        <v>230</v>
      </c>
      <c r="F104" s="8"/>
      <c r="G104" s="8"/>
      <c r="H104" s="8"/>
    </row>
    <row r="105" spans="1:8" ht="15.75" customHeight="1">
      <c r="A105" s="25"/>
      <c r="B105" s="42">
        <v>1.323034</v>
      </c>
      <c r="C105" s="43">
        <v>0.78212499999999996</v>
      </c>
      <c r="D105" s="59" t="s">
        <v>256</v>
      </c>
      <c r="F105" s="8"/>
      <c r="G105" s="8"/>
      <c r="H105" s="8"/>
    </row>
    <row r="106" spans="1:8" ht="15.75" customHeight="1">
      <c r="A106" s="25"/>
      <c r="B106" s="42">
        <v>1.675192</v>
      </c>
      <c r="C106" s="43">
        <v>0.713476</v>
      </c>
      <c r="D106" s="59" t="s">
        <v>257</v>
      </c>
      <c r="F106" s="8"/>
      <c r="G106" s="8"/>
      <c r="H106" s="8"/>
    </row>
    <row r="107" spans="1:8" ht="15.75" customHeight="1">
      <c r="A107" s="25"/>
      <c r="B107" s="42">
        <v>1.409675</v>
      </c>
      <c r="C107" s="43">
        <v>-0.81623000000000001</v>
      </c>
      <c r="D107" s="59" t="s">
        <v>250</v>
      </c>
      <c r="F107" s="8"/>
      <c r="G107" s="8"/>
      <c r="H107" s="8"/>
    </row>
    <row r="108" spans="1:8" ht="15.75" customHeight="1">
      <c r="A108" s="25"/>
      <c r="B108" s="42">
        <v>2.0768080000000002</v>
      </c>
      <c r="C108" s="43">
        <v>-1.1308499999999999</v>
      </c>
      <c r="D108" s="59" t="s">
        <v>258</v>
      </c>
      <c r="F108" s="8"/>
      <c r="G108" s="8"/>
      <c r="H108" s="8"/>
    </row>
    <row r="109" spans="1:8" ht="15.75" customHeight="1">
      <c r="A109" s="25"/>
      <c r="B109" s="42">
        <v>1.9396100000000001</v>
      </c>
      <c r="C109" s="43">
        <v>-1.4091</v>
      </c>
      <c r="D109" s="59" t="s">
        <v>234</v>
      </c>
      <c r="F109" s="8"/>
      <c r="G109" s="8"/>
      <c r="H109" s="8"/>
    </row>
    <row r="110" spans="1:8" ht="15.75" customHeight="1">
      <c r="A110" s="25"/>
      <c r="B110" s="42">
        <v>1.5174129999999999</v>
      </c>
      <c r="C110" s="43">
        <v>-1.46265</v>
      </c>
      <c r="D110" s="59" t="s">
        <v>259</v>
      </c>
      <c r="F110" s="8"/>
      <c r="G110" s="8"/>
      <c r="H110" s="8"/>
    </row>
    <row r="111" spans="1:8" ht="15.75" customHeight="1">
      <c r="A111" s="25"/>
      <c r="B111" s="42">
        <v>1.800211</v>
      </c>
      <c r="C111" s="43">
        <v>-1.5827800000000001</v>
      </c>
      <c r="D111" s="59" t="s">
        <v>38</v>
      </c>
    </row>
    <row r="112" spans="1:8" ht="15.75" customHeight="1">
      <c r="A112" s="25"/>
      <c r="B112" s="42">
        <v>2.3121429999999998</v>
      </c>
      <c r="C112" s="43">
        <v>-1.66655</v>
      </c>
      <c r="D112" s="59" t="s">
        <v>51</v>
      </c>
    </row>
    <row r="113" spans="1:4" ht="15.75" customHeight="1">
      <c r="A113" s="25"/>
      <c r="B113" s="42">
        <v>3.0986090000000002</v>
      </c>
      <c r="C113" s="43">
        <v>-1.93737</v>
      </c>
      <c r="D113" s="59" t="s">
        <v>135</v>
      </c>
    </row>
    <row r="114" spans="1:4" ht="15.75" customHeight="1">
      <c r="A114" s="25"/>
      <c r="B114" s="42">
        <v>1.365937</v>
      </c>
      <c r="C114" s="43">
        <v>-1.9382699999999999</v>
      </c>
      <c r="D114" s="59" t="s">
        <v>117</v>
      </c>
    </row>
    <row r="115" spans="1:4" ht="15.75" customHeight="1">
      <c r="A115" s="25"/>
      <c r="B115" s="42">
        <v>1.555472</v>
      </c>
      <c r="C115" s="43">
        <v>-2.00562</v>
      </c>
      <c r="D115" s="59" t="s">
        <v>260</v>
      </c>
    </row>
    <row r="116" spans="1:4" ht="15.75" customHeight="1">
      <c r="A116" s="25"/>
      <c r="B116" s="42">
        <v>1.9068039999999999</v>
      </c>
      <c r="C116" s="43">
        <v>-2.1472699999999998</v>
      </c>
      <c r="D116" s="59" t="s">
        <v>59</v>
      </c>
    </row>
    <row r="117" spans="1:4" ht="15.75" customHeight="1">
      <c r="A117" s="25"/>
      <c r="B117" s="42">
        <v>3.4621680000000001</v>
      </c>
      <c r="C117" s="43">
        <v>-2.6465999999999998</v>
      </c>
      <c r="D117" s="59" t="s">
        <v>119</v>
      </c>
    </row>
    <row r="118" spans="1:4" ht="15.75" customHeight="1">
      <c r="A118" s="25"/>
      <c r="B118" s="42">
        <v>1.4408190000000001</v>
      </c>
      <c r="C118" s="43">
        <v>-2.7154500000000001</v>
      </c>
      <c r="D118" s="59" t="s">
        <v>86</v>
      </c>
    </row>
    <row r="119" spans="1:4" ht="15.75" customHeight="1">
      <c r="A119" s="25"/>
      <c r="B119" s="42">
        <v>3.131183</v>
      </c>
      <c r="C119" s="43">
        <v>-2.80735</v>
      </c>
      <c r="D119" s="59" t="s">
        <v>99</v>
      </c>
    </row>
    <row r="120" spans="1:4" ht="15.75" customHeight="1">
      <c r="A120" s="25"/>
      <c r="B120" s="42">
        <v>3.1524779999999999</v>
      </c>
      <c r="C120" s="43">
        <v>-3.2572299999999998</v>
      </c>
      <c r="D120" s="59" t="s">
        <v>122</v>
      </c>
    </row>
    <row r="121" spans="1:4" ht="15.75" customHeight="1">
      <c r="A121" s="25"/>
      <c r="B121" s="42">
        <v>3.2345969999999999</v>
      </c>
      <c r="C121" s="43">
        <v>-3.2894800000000002</v>
      </c>
      <c r="D121" s="59" t="s">
        <v>76</v>
      </c>
    </row>
    <row r="122" spans="1:4" ht="15.75" customHeight="1">
      <c r="A122" s="25"/>
      <c r="B122" s="42">
        <v>3.517528</v>
      </c>
      <c r="C122" s="43">
        <v>-3.3700299999999999</v>
      </c>
      <c r="D122" s="59" t="s">
        <v>72</v>
      </c>
    </row>
    <row r="123" spans="1:4" ht="15.75" customHeight="1">
      <c r="A123" s="25"/>
      <c r="B123" s="42">
        <v>2.183033</v>
      </c>
      <c r="C123" s="43">
        <v>-3.4807600000000001</v>
      </c>
      <c r="D123" s="59" t="s">
        <v>95</v>
      </c>
    </row>
    <row r="124" spans="1:4" ht="15.75" customHeight="1">
      <c r="A124" s="25"/>
      <c r="B124" s="42">
        <v>3.3315250000000001</v>
      </c>
      <c r="C124" s="43">
        <v>-3.89954</v>
      </c>
      <c r="D124" s="59" t="s">
        <v>96</v>
      </c>
    </row>
    <row r="125" spans="1:4" ht="15.75" customHeight="1">
      <c r="A125" s="25"/>
      <c r="B125" s="42">
        <v>2.1395529999999998</v>
      </c>
      <c r="C125" s="43">
        <v>-4.3766600000000002</v>
      </c>
      <c r="D125" s="59" t="s">
        <v>34</v>
      </c>
    </row>
    <row r="126" spans="1:4" ht="15.75" customHeight="1">
      <c r="A126" s="71"/>
      <c r="B126" s="66">
        <v>3.9338169999999999</v>
      </c>
      <c r="C126" s="67">
        <v>-4.7528800000000002</v>
      </c>
      <c r="D126" s="63" t="s">
        <v>149</v>
      </c>
    </row>
    <row r="127" spans="1:4" ht="15.75" customHeight="1">
      <c r="B127" s="3"/>
      <c r="C127" s="4"/>
    </row>
    <row r="128" spans="1:4" ht="15.75" customHeight="1">
      <c r="B128" s="3"/>
      <c r="C128" s="4"/>
    </row>
    <row r="129" spans="2:3" ht="15.75" customHeight="1">
      <c r="B129" s="3"/>
      <c r="C129" s="4"/>
    </row>
    <row r="130" spans="2:3" ht="15.75" customHeight="1">
      <c r="B130" s="3"/>
      <c r="C130" s="4"/>
    </row>
    <row r="131" spans="2:3" ht="15.75" customHeight="1">
      <c r="B131" s="3"/>
      <c r="C131" s="4"/>
    </row>
    <row r="132" spans="2:3" ht="15.75" customHeight="1">
      <c r="B132" s="3"/>
      <c r="C132" s="4"/>
    </row>
    <row r="133" spans="2:3" ht="15.75" customHeight="1">
      <c r="B133" s="3"/>
      <c r="C133" s="4"/>
    </row>
    <row r="134" spans="2:3" ht="15.75" customHeight="1">
      <c r="B134" s="3"/>
      <c r="C134" s="4"/>
    </row>
    <row r="135" spans="2:3" ht="15.75" customHeight="1">
      <c r="B135" s="3"/>
      <c r="C135" s="4"/>
    </row>
    <row r="136" spans="2:3" ht="15.75" customHeight="1">
      <c r="B136" s="3"/>
      <c r="C136" s="4"/>
    </row>
    <row r="137" spans="2:3" ht="15.75" customHeight="1">
      <c r="B137" s="3"/>
      <c r="C137" s="4"/>
    </row>
    <row r="138" spans="2:3" ht="15.75" customHeight="1">
      <c r="B138" s="3"/>
      <c r="C138" s="4"/>
    </row>
    <row r="139" spans="2:3" ht="15.75" customHeight="1">
      <c r="B139" s="3"/>
      <c r="C139" s="4"/>
    </row>
    <row r="140" spans="2:3" ht="15.75" customHeight="1">
      <c r="B140" s="3"/>
      <c r="C140" s="4"/>
    </row>
    <row r="141" spans="2:3" ht="15.75" customHeight="1">
      <c r="B141" s="3"/>
      <c r="C141" s="4"/>
    </row>
    <row r="142" spans="2:3" ht="15.75" customHeight="1">
      <c r="B142" s="3"/>
      <c r="C142" s="4"/>
    </row>
    <row r="143" spans="2:3" ht="15.75" customHeight="1">
      <c r="B143" s="3"/>
      <c r="C143" s="4"/>
    </row>
    <row r="144" spans="2:3" ht="15.75" customHeight="1">
      <c r="B144" s="3"/>
      <c r="C144" s="4"/>
    </row>
    <row r="145" spans="2:3" ht="15.75" customHeight="1">
      <c r="B145" s="3"/>
      <c r="C145" s="4"/>
    </row>
    <row r="146" spans="2:3" ht="15.75" customHeight="1">
      <c r="B146" s="3"/>
      <c r="C146" s="4"/>
    </row>
    <row r="147" spans="2:3" ht="15.75" customHeight="1">
      <c r="B147" s="3"/>
      <c r="C147" s="4"/>
    </row>
    <row r="148" spans="2:3" ht="15.75" customHeight="1">
      <c r="B148" s="3"/>
      <c r="C148" s="4"/>
    </row>
    <row r="149" spans="2:3" ht="15.75" customHeight="1">
      <c r="B149" s="3"/>
      <c r="C149" s="4"/>
    </row>
    <row r="150" spans="2:3" ht="15.75" customHeight="1">
      <c r="B150" s="3"/>
      <c r="C150" s="4"/>
    </row>
    <row r="151" spans="2:3" ht="15.75" customHeight="1">
      <c r="B151" s="3"/>
      <c r="C151" s="4"/>
    </row>
    <row r="152" spans="2:3" ht="15.75" customHeight="1">
      <c r="B152" s="3"/>
      <c r="C152" s="4"/>
    </row>
    <row r="153" spans="2:3" ht="15.75" customHeight="1">
      <c r="B153" s="3"/>
      <c r="C153" s="4"/>
    </row>
    <row r="154" spans="2:3" ht="15.75" customHeight="1">
      <c r="B154" s="3"/>
      <c r="C154" s="4"/>
    </row>
    <row r="155" spans="2:3" ht="15.75" customHeight="1">
      <c r="B155" s="3"/>
      <c r="C155" s="4"/>
    </row>
    <row r="156" spans="2:3" ht="15.75" customHeight="1">
      <c r="B156" s="3"/>
      <c r="C156" s="4"/>
    </row>
    <row r="157" spans="2:3" ht="15.75" customHeight="1">
      <c r="B157" s="3"/>
      <c r="C157" s="4"/>
    </row>
    <row r="158" spans="2:3" ht="15.75" customHeight="1">
      <c r="B158" s="3"/>
      <c r="C158" s="4"/>
    </row>
    <row r="159" spans="2:3" ht="15.75" customHeight="1">
      <c r="B159" s="3"/>
      <c r="C159" s="4"/>
    </row>
    <row r="160" spans="2:3" ht="15.75" customHeight="1">
      <c r="B160" s="3"/>
      <c r="C160" s="4"/>
    </row>
    <row r="161" spans="2:3" ht="15.75" customHeight="1">
      <c r="B161" s="3"/>
      <c r="C161" s="4"/>
    </row>
    <row r="162" spans="2:3" ht="15.75" customHeight="1">
      <c r="B162" s="3"/>
      <c r="C162" s="4"/>
    </row>
    <row r="163" spans="2:3" ht="15.75" customHeight="1">
      <c r="B163" s="3"/>
      <c r="C163" s="4"/>
    </row>
    <row r="164" spans="2:3" ht="15.75" customHeight="1">
      <c r="B164" s="3"/>
      <c r="C164" s="4"/>
    </row>
    <row r="165" spans="2:3" ht="15.75" customHeight="1">
      <c r="B165" s="3"/>
      <c r="C165" s="4"/>
    </row>
    <row r="166" spans="2:3" ht="15.75" customHeight="1">
      <c r="B166" s="3"/>
      <c r="C166" s="4"/>
    </row>
    <row r="167" spans="2:3" ht="15.75" customHeight="1">
      <c r="B167" s="3"/>
      <c r="C167" s="4"/>
    </row>
    <row r="168" spans="2:3" ht="15.75" customHeight="1">
      <c r="B168" s="3"/>
      <c r="C168" s="4"/>
    </row>
    <row r="169" spans="2:3" ht="15.75" customHeight="1">
      <c r="B169" s="3"/>
      <c r="C169" s="4"/>
    </row>
    <row r="170" spans="2:3" ht="15.75" customHeight="1">
      <c r="B170" s="3"/>
      <c r="C170" s="4"/>
    </row>
    <row r="171" spans="2:3" ht="15.75" customHeight="1">
      <c r="B171" s="3"/>
      <c r="C171" s="4"/>
    </row>
    <row r="172" spans="2:3" ht="15.75" customHeight="1">
      <c r="B172" s="3"/>
      <c r="C172" s="4"/>
    </row>
    <row r="173" spans="2:3" ht="15.75" customHeight="1">
      <c r="B173" s="3"/>
      <c r="C173" s="4"/>
    </row>
    <row r="174" spans="2:3" ht="15.75" customHeight="1">
      <c r="B174" s="3"/>
      <c r="C174" s="4"/>
    </row>
    <row r="175" spans="2:3" ht="15.75" customHeight="1">
      <c r="B175" s="3"/>
      <c r="C175" s="4"/>
    </row>
    <row r="176" spans="2:3" ht="15.75" customHeight="1">
      <c r="B176" s="3"/>
      <c r="C176" s="4"/>
    </row>
    <row r="177" spans="2:3" ht="15.75" customHeight="1">
      <c r="B177" s="3"/>
      <c r="C177" s="4"/>
    </row>
    <row r="178" spans="2:3" ht="15.75" customHeight="1">
      <c r="B178" s="3"/>
      <c r="C178" s="4"/>
    </row>
    <row r="179" spans="2:3" ht="15.75" customHeight="1">
      <c r="B179" s="3"/>
      <c r="C179" s="4"/>
    </row>
    <row r="180" spans="2:3" ht="15.75" customHeight="1">
      <c r="B180" s="3"/>
      <c r="C180" s="4"/>
    </row>
    <row r="181" spans="2:3" ht="15.75" customHeight="1">
      <c r="B181" s="3"/>
      <c r="C181" s="4"/>
    </row>
    <row r="182" spans="2:3" ht="15.75" customHeight="1">
      <c r="B182" s="3"/>
      <c r="C182" s="4"/>
    </row>
    <row r="183" spans="2:3" ht="15.75" customHeight="1">
      <c r="B183" s="3"/>
      <c r="C183" s="4"/>
    </row>
    <row r="184" spans="2:3" ht="15.75" customHeight="1">
      <c r="B184" s="3"/>
      <c r="C184" s="4"/>
    </row>
    <row r="185" spans="2:3" ht="15.75" customHeight="1">
      <c r="B185" s="3"/>
      <c r="C185" s="4"/>
    </row>
    <row r="186" spans="2:3" ht="15.75" customHeight="1">
      <c r="B186" s="3"/>
      <c r="C186" s="4"/>
    </row>
    <row r="187" spans="2:3" ht="15.75" customHeight="1">
      <c r="B187" s="3"/>
      <c r="C187" s="4"/>
    </row>
    <row r="188" spans="2:3" ht="15.75" customHeight="1">
      <c r="B188" s="3"/>
      <c r="C188" s="4"/>
    </row>
    <row r="189" spans="2:3" ht="15.75" customHeight="1">
      <c r="B189" s="3"/>
      <c r="C189" s="4"/>
    </row>
    <row r="190" spans="2:3" ht="15.75" customHeight="1">
      <c r="B190" s="3"/>
      <c r="C190" s="4"/>
    </row>
    <row r="191" spans="2:3" ht="15.75" customHeight="1">
      <c r="B191" s="3"/>
      <c r="C191" s="4"/>
    </row>
    <row r="192" spans="2:3" ht="15.75" customHeight="1">
      <c r="B192" s="3"/>
      <c r="C192" s="4"/>
    </row>
    <row r="193" spans="2:3" ht="15.75" customHeight="1">
      <c r="B193" s="3"/>
      <c r="C193" s="4"/>
    </row>
    <row r="194" spans="2:3" ht="15.75" customHeight="1">
      <c r="B194" s="3"/>
      <c r="C194" s="4"/>
    </row>
    <row r="195" spans="2:3" ht="15.75" customHeight="1">
      <c r="B195" s="3"/>
      <c r="C195" s="4"/>
    </row>
    <row r="196" spans="2:3" ht="15.75" customHeight="1">
      <c r="B196" s="3"/>
      <c r="C196" s="4"/>
    </row>
    <row r="197" spans="2:3" ht="15.75" customHeight="1">
      <c r="B197" s="3"/>
      <c r="C197" s="4"/>
    </row>
    <row r="198" spans="2:3" ht="15.75" customHeight="1">
      <c r="B198" s="3"/>
      <c r="C198" s="4"/>
    </row>
    <row r="199" spans="2:3" ht="15.75" customHeight="1">
      <c r="B199" s="3"/>
      <c r="C199" s="4"/>
    </row>
    <row r="200" spans="2:3" ht="15.75" customHeight="1">
      <c r="B200" s="3"/>
      <c r="C200" s="4"/>
    </row>
    <row r="201" spans="2:3" ht="15.75" customHeight="1">
      <c r="B201" s="3"/>
      <c r="C201" s="4"/>
    </row>
    <row r="202" spans="2:3" ht="15.75" customHeight="1">
      <c r="B202" s="3"/>
      <c r="C202" s="4"/>
    </row>
    <row r="203" spans="2:3" ht="15.75" customHeight="1">
      <c r="B203" s="3"/>
      <c r="C203" s="4"/>
    </row>
    <row r="204" spans="2:3" ht="15.75" customHeight="1">
      <c r="B204" s="3"/>
      <c r="C204" s="4"/>
    </row>
    <row r="205" spans="2:3" ht="15.75" customHeight="1">
      <c r="B205" s="3"/>
      <c r="C205" s="4"/>
    </row>
    <row r="206" spans="2:3" ht="15.75" customHeight="1">
      <c r="B206" s="3"/>
      <c r="C206" s="4"/>
    </row>
    <row r="207" spans="2:3" ht="15.75" customHeight="1">
      <c r="B207" s="3"/>
      <c r="C207" s="4"/>
    </row>
    <row r="208" spans="2:3" ht="15.75" customHeight="1">
      <c r="B208" s="3"/>
      <c r="C208" s="4"/>
    </row>
    <row r="209" spans="2:3" ht="15.75" customHeight="1">
      <c r="B209" s="3"/>
      <c r="C209" s="4"/>
    </row>
    <row r="210" spans="2:3" ht="15.75" customHeight="1">
      <c r="B210" s="3"/>
      <c r="C210" s="4"/>
    </row>
    <row r="211" spans="2:3" ht="15.75" customHeight="1">
      <c r="B211" s="3"/>
      <c r="C211" s="4"/>
    </row>
    <row r="212" spans="2:3" ht="15.75" customHeight="1">
      <c r="B212" s="3"/>
      <c r="C212" s="4"/>
    </row>
    <row r="213" spans="2:3" ht="15.75" customHeight="1">
      <c r="B213" s="3"/>
      <c r="C213" s="4"/>
    </row>
    <row r="214" spans="2:3" ht="15.75" customHeight="1">
      <c r="B214" s="3"/>
      <c r="C214" s="4"/>
    </row>
    <row r="215" spans="2:3" ht="15.75" customHeight="1">
      <c r="B215" s="3"/>
      <c r="C215" s="4"/>
    </row>
    <row r="216" spans="2:3" ht="15.75" customHeight="1">
      <c r="B216" s="3"/>
      <c r="C216" s="4"/>
    </row>
    <row r="217" spans="2:3" ht="15.75" customHeight="1">
      <c r="B217" s="3"/>
      <c r="C217" s="4"/>
    </row>
    <row r="218" spans="2:3" ht="15.75" customHeight="1">
      <c r="B218" s="3"/>
      <c r="C218" s="4"/>
    </row>
    <row r="219" spans="2:3" ht="15.75" customHeight="1">
      <c r="B219" s="3"/>
      <c r="C219" s="4"/>
    </row>
    <row r="220" spans="2:3" ht="15.75" customHeight="1">
      <c r="B220" s="3"/>
      <c r="C220" s="4"/>
    </row>
    <row r="221" spans="2:3" ht="15.75" customHeight="1">
      <c r="B221" s="3"/>
      <c r="C221" s="4"/>
    </row>
    <row r="222" spans="2:3" ht="15.75" customHeight="1">
      <c r="B222" s="3"/>
      <c r="C222" s="4"/>
    </row>
    <row r="223" spans="2:3" ht="15.75" customHeight="1">
      <c r="B223" s="3"/>
      <c r="C223" s="4"/>
    </row>
    <row r="224" spans="2:3" ht="15.75" customHeight="1">
      <c r="B224" s="3"/>
      <c r="C224" s="4"/>
    </row>
    <row r="225" spans="2:3" ht="15.75" customHeight="1">
      <c r="B225" s="3"/>
      <c r="C225" s="4"/>
    </row>
    <row r="226" spans="2:3" ht="15.75" customHeight="1">
      <c r="B226" s="3"/>
      <c r="C226" s="4"/>
    </row>
    <row r="227" spans="2:3" ht="15.75" customHeight="1">
      <c r="B227" s="3"/>
      <c r="C227" s="4"/>
    </row>
    <row r="228" spans="2:3" ht="15.75" customHeight="1">
      <c r="B228" s="3"/>
      <c r="C228" s="4"/>
    </row>
    <row r="229" spans="2:3" ht="15.75" customHeight="1">
      <c r="B229" s="3"/>
      <c r="C229" s="4"/>
    </row>
    <row r="230" spans="2:3" ht="15.75" customHeight="1">
      <c r="B230" s="3"/>
      <c r="C230" s="4"/>
    </row>
    <row r="231" spans="2:3" ht="15.75" customHeight="1">
      <c r="B231" s="3"/>
      <c r="C231" s="4"/>
    </row>
    <row r="232" spans="2:3" ht="15.75" customHeight="1">
      <c r="B232" s="3"/>
      <c r="C232" s="4"/>
    </row>
    <row r="233" spans="2:3" ht="15.75" customHeight="1">
      <c r="B233" s="3"/>
      <c r="C233" s="4"/>
    </row>
    <row r="234" spans="2:3" ht="15.75" customHeight="1">
      <c r="B234" s="3"/>
      <c r="C234" s="4"/>
    </row>
    <row r="235" spans="2:3" ht="15.75" customHeight="1">
      <c r="B235" s="3"/>
      <c r="C235" s="4"/>
    </row>
    <row r="236" spans="2:3" ht="15.75" customHeight="1">
      <c r="B236" s="3"/>
      <c r="C236" s="4"/>
    </row>
    <row r="237" spans="2:3" ht="15.75" customHeight="1">
      <c r="B237" s="3"/>
      <c r="C237" s="4"/>
    </row>
    <row r="238" spans="2:3" ht="15.75" customHeight="1">
      <c r="B238" s="3"/>
      <c r="C238" s="4"/>
    </row>
    <row r="239" spans="2:3" ht="15.75" customHeight="1">
      <c r="B239" s="3"/>
      <c r="C239" s="4"/>
    </row>
    <row r="240" spans="2:3" ht="15.75" customHeight="1">
      <c r="B240" s="3"/>
      <c r="C240" s="4"/>
    </row>
    <row r="241" spans="2:3" ht="15.75" customHeight="1">
      <c r="B241" s="3"/>
      <c r="C241" s="4"/>
    </row>
    <row r="242" spans="2:3" ht="15.75" customHeight="1">
      <c r="B242" s="3"/>
      <c r="C242" s="4"/>
    </row>
    <row r="243" spans="2:3" ht="15.75" customHeight="1">
      <c r="B243" s="3"/>
      <c r="C243" s="4"/>
    </row>
    <row r="244" spans="2:3" ht="15.75" customHeight="1">
      <c r="B244" s="3"/>
      <c r="C244" s="4"/>
    </row>
    <row r="245" spans="2:3" ht="15.75" customHeight="1">
      <c r="B245" s="3"/>
      <c r="C245" s="4"/>
    </row>
    <row r="246" spans="2:3" ht="15.75" customHeight="1">
      <c r="B246" s="3"/>
      <c r="C246" s="4"/>
    </row>
    <row r="247" spans="2:3" ht="15.75" customHeight="1">
      <c r="B247" s="3"/>
      <c r="C247" s="4"/>
    </row>
    <row r="248" spans="2:3" ht="15.75" customHeight="1">
      <c r="B248" s="3"/>
      <c r="C248" s="4"/>
    </row>
    <row r="249" spans="2:3" ht="15.75" customHeight="1">
      <c r="B249" s="3"/>
      <c r="C249" s="4"/>
    </row>
    <row r="250" spans="2:3" ht="15.75" customHeight="1">
      <c r="B250" s="3"/>
      <c r="C250" s="4"/>
    </row>
    <row r="251" spans="2:3" ht="15.75" customHeight="1">
      <c r="B251" s="3"/>
      <c r="C251" s="4"/>
    </row>
    <row r="252" spans="2:3" ht="15.75" customHeight="1">
      <c r="B252" s="3"/>
      <c r="C252" s="4"/>
    </row>
    <row r="253" spans="2:3" ht="15.75" customHeight="1">
      <c r="B253" s="3"/>
      <c r="C253" s="4"/>
    </row>
    <row r="254" spans="2:3" ht="15.75" customHeight="1">
      <c r="B254" s="3"/>
      <c r="C254" s="4"/>
    </row>
    <row r="255" spans="2:3" ht="15.75" customHeight="1">
      <c r="B255" s="3"/>
      <c r="C255" s="4"/>
    </row>
    <row r="256" spans="2:3" ht="15.75" customHeight="1">
      <c r="B256" s="3"/>
      <c r="C256" s="4"/>
    </row>
    <row r="257" spans="2:3" ht="15.75" customHeight="1">
      <c r="B257" s="3"/>
      <c r="C257" s="4"/>
    </row>
    <row r="258" spans="2:3" ht="15.75" customHeight="1">
      <c r="B258" s="3"/>
      <c r="C258" s="4"/>
    </row>
    <row r="259" spans="2:3" ht="15.75" customHeight="1">
      <c r="B259" s="3"/>
      <c r="C259" s="4"/>
    </row>
    <row r="260" spans="2:3" ht="15.75" customHeight="1">
      <c r="B260" s="3"/>
      <c r="C260" s="4"/>
    </row>
    <row r="261" spans="2:3" ht="15.75" customHeight="1">
      <c r="B261" s="3"/>
      <c r="C261" s="4"/>
    </row>
    <row r="262" spans="2:3" ht="15.75" customHeight="1">
      <c r="B262" s="3"/>
      <c r="C262" s="4"/>
    </row>
    <row r="263" spans="2:3" ht="15.75" customHeight="1">
      <c r="B263" s="3"/>
      <c r="C263" s="4"/>
    </row>
    <row r="264" spans="2:3" ht="15.75" customHeight="1">
      <c r="B264" s="3"/>
      <c r="C264" s="4"/>
    </row>
    <row r="265" spans="2:3" ht="15.75" customHeight="1">
      <c r="B265" s="3"/>
      <c r="C265" s="4"/>
    </row>
    <row r="266" spans="2:3" ht="15.75" customHeight="1">
      <c r="B266" s="3"/>
      <c r="C266" s="4"/>
    </row>
    <row r="267" spans="2:3" ht="15.75" customHeight="1">
      <c r="B267" s="3"/>
      <c r="C267" s="4"/>
    </row>
    <row r="268" spans="2:3" ht="15.75" customHeight="1">
      <c r="B268" s="3"/>
      <c r="C268" s="4"/>
    </row>
    <row r="269" spans="2:3" ht="15.75" customHeight="1">
      <c r="B269" s="3"/>
      <c r="C269" s="4"/>
    </row>
    <row r="270" spans="2:3" ht="15.75" customHeight="1">
      <c r="B270" s="3"/>
      <c r="C270" s="4"/>
    </row>
    <row r="271" spans="2:3" ht="15.75" customHeight="1">
      <c r="B271" s="3"/>
      <c r="C271" s="4"/>
    </row>
    <row r="272" spans="2:3" ht="15.75" customHeight="1">
      <c r="B272" s="3"/>
      <c r="C272" s="4"/>
    </row>
    <row r="273" spans="2:3" ht="15.75" customHeight="1">
      <c r="B273" s="3"/>
      <c r="C273" s="4"/>
    </row>
    <row r="274" spans="2:3" ht="15.75" customHeight="1">
      <c r="B274" s="3"/>
      <c r="C274" s="4"/>
    </row>
    <row r="275" spans="2:3" ht="15.75" customHeight="1">
      <c r="B275" s="3"/>
      <c r="C275" s="4"/>
    </row>
    <row r="276" spans="2:3" ht="15.75" customHeight="1">
      <c r="B276" s="3"/>
      <c r="C276" s="4"/>
    </row>
    <row r="277" spans="2:3" ht="15.75" customHeight="1">
      <c r="B277" s="3"/>
      <c r="C277" s="4"/>
    </row>
    <row r="278" spans="2:3" ht="15.75" customHeight="1">
      <c r="B278" s="3"/>
      <c r="C278" s="4"/>
    </row>
    <row r="279" spans="2:3" ht="15.75" customHeight="1">
      <c r="B279" s="3"/>
      <c r="C279" s="4"/>
    </row>
    <row r="280" spans="2:3" ht="15.75" customHeight="1">
      <c r="B280" s="3"/>
      <c r="C280" s="4"/>
    </row>
    <row r="281" spans="2:3" ht="15.75" customHeight="1">
      <c r="B281" s="3"/>
      <c r="C281" s="4"/>
    </row>
    <row r="282" spans="2:3" ht="15.75" customHeight="1">
      <c r="B282" s="3"/>
      <c r="C282" s="4"/>
    </row>
    <row r="283" spans="2:3" ht="15.75" customHeight="1">
      <c r="B283" s="3"/>
      <c r="C283" s="4"/>
    </row>
    <row r="284" spans="2:3" ht="15.75" customHeight="1">
      <c r="B284" s="3"/>
      <c r="C284" s="4"/>
    </row>
    <row r="285" spans="2:3" ht="15.75" customHeight="1">
      <c r="B285" s="3"/>
      <c r="C285" s="4"/>
    </row>
    <row r="286" spans="2:3" ht="15.75" customHeight="1">
      <c r="B286" s="3"/>
      <c r="C286" s="4"/>
    </row>
    <row r="287" spans="2:3" ht="15.75" customHeight="1">
      <c r="B287" s="3"/>
      <c r="C287" s="4"/>
    </row>
    <row r="288" spans="2:3" ht="15.75" customHeight="1">
      <c r="B288" s="3"/>
      <c r="C288" s="4"/>
    </row>
    <row r="289" spans="2:3" ht="15.75" customHeight="1">
      <c r="B289" s="3"/>
      <c r="C289" s="4"/>
    </row>
    <row r="290" spans="2:3" ht="15.75" customHeight="1">
      <c r="B290" s="3"/>
      <c r="C290" s="4"/>
    </row>
    <row r="291" spans="2:3" ht="15.75" customHeight="1">
      <c r="B291" s="3"/>
      <c r="C291" s="4"/>
    </row>
    <row r="292" spans="2:3" ht="15.75" customHeight="1">
      <c r="B292" s="3"/>
      <c r="C292" s="4"/>
    </row>
    <row r="293" spans="2:3" ht="15.75" customHeight="1">
      <c r="B293" s="3"/>
      <c r="C293" s="4"/>
    </row>
    <row r="294" spans="2:3" ht="15.75" customHeight="1">
      <c r="B294" s="3"/>
      <c r="C294" s="4"/>
    </row>
    <row r="295" spans="2:3" ht="15.75" customHeight="1">
      <c r="B295" s="3"/>
      <c r="C295" s="4"/>
    </row>
    <row r="296" spans="2:3" ht="15.75" customHeight="1">
      <c r="B296" s="3"/>
      <c r="C296" s="4"/>
    </row>
    <row r="297" spans="2:3" ht="15.75" customHeight="1">
      <c r="B297" s="3"/>
      <c r="C297" s="4"/>
    </row>
    <row r="298" spans="2:3" ht="15.75" customHeight="1">
      <c r="B298" s="3"/>
      <c r="C298" s="4"/>
    </row>
    <row r="299" spans="2:3" ht="15.75" customHeight="1">
      <c r="B299" s="3"/>
      <c r="C299" s="4"/>
    </row>
    <row r="300" spans="2:3" ht="15.75" customHeight="1">
      <c r="B300" s="3"/>
      <c r="C300" s="4"/>
    </row>
    <row r="301" spans="2:3" ht="15.75" customHeight="1">
      <c r="B301" s="3"/>
      <c r="C301" s="4"/>
    </row>
    <row r="302" spans="2:3" ht="15.75" customHeight="1">
      <c r="B302" s="3"/>
      <c r="C302" s="4"/>
    </row>
    <row r="303" spans="2:3" ht="15.75" customHeight="1">
      <c r="B303" s="3"/>
      <c r="C303" s="4"/>
    </row>
    <row r="304" spans="2:3" ht="15.75" customHeight="1">
      <c r="B304" s="3"/>
      <c r="C304" s="4"/>
    </row>
    <row r="305" spans="2:3" ht="15.75" customHeight="1">
      <c r="B305" s="3"/>
      <c r="C305" s="4"/>
    </row>
    <row r="306" spans="2:3" ht="15.75" customHeight="1">
      <c r="B306" s="3"/>
      <c r="C306" s="4"/>
    </row>
    <row r="307" spans="2:3" ht="15.75" customHeight="1">
      <c r="B307" s="3"/>
      <c r="C307" s="4"/>
    </row>
    <row r="308" spans="2:3" ht="15.75" customHeight="1">
      <c r="B308" s="3"/>
      <c r="C308" s="4"/>
    </row>
    <row r="309" spans="2:3" ht="15.75" customHeight="1">
      <c r="B309" s="3"/>
      <c r="C309" s="4"/>
    </row>
    <row r="310" spans="2:3" ht="15.75" customHeight="1">
      <c r="B310" s="3"/>
      <c r="C310" s="4"/>
    </row>
    <row r="311" spans="2:3" ht="15.75" customHeight="1">
      <c r="B311" s="3"/>
      <c r="C311" s="4"/>
    </row>
    <row r="312" spans="2:3" ht="15.75" customHeight="1">
      <c r="B312" s="3"/>
      <c r="C312" s="4"/>
    </row>
    <row r="313" spans="2:3" ht="15.75" customHeight="1">
      <c r="B313" s="3"/>
      <c r="C313" s="4"/>
    </row>
    <row r="314" spans="2:3" ht="15.75" customHeight="1">
      <c r="B314" s="3"/>
      <c r="C314" s="4"/>
    </row>
    <row r="315" spans="2:3" ht="15.75" customHeight="1">
      <c r="B315" s="3"/>
      <c r="C315" s="4"/>
    </row>
    <row r="316" spans="2:3" ht="15.75" customHeight="1">
      <c r="B316" s="3"/>
      <c r="C316" s="4"/>
    </row>
    <row r="317" spans="2:3" ht="15.75" customHeight="1">
      <c r="B317" s="3"/>
      <c r="C317" s="4"/>
    </row>
    <row r="318" spans="2:3" ht="15.75" customHeight="1">
      <c r="B318" s="3"/>
      <c r="C318" s="4"/>
    </row>
    <row r="319" spans="2:3" ht="15.75" customHeight="1">
      <c r="B319" s="3"/>
      <c r="C319" s="4"/>
    </row>
    <row r="320" spans="2:3" ht="15.75" customHeight="1">
      <c r="B320" s="3"/>
      <c r="C320" s="4"/>
    </row>
    <row r="321" spans="2:3" ht="15.75" customHeight="1">
      <c r="B321" s="3"/>
      <c r="C321" s="4"/>
    </row>
    <row r="322" spans="2:3" ht="15.75" customHeight="1">
      <c r="B322" s="3"/>
      <c r="C322" s="4"/>
    </row>
    <row r="323" spans="2:3" ht="15.75" customHeight="1">
      <c r="B323" s="3"/>
      <c r="C323" s="4"/>
    </row>
    <row r="324" spans="2:3" ht="15.75" customHeight="1">
      <c r="B324" s="3"/>
      <c r="C324" s="4"/>
    </row>
    <row r="325" spans="2:3" ht="15.75" customHeight="1">
      <c r="B325" s="3"/>
      <c r="C325" s="4"/>
    </row>
    <row r="326" spans="2:3" ht="15.75" customHeight="1">
      <c r="B326" s="3"/>
      <c r="C326" s="4"/>
    </row>
    <row r="327" spans="2:3" ht="15.75" customHeight="1">
      <c r="B327" s="3"/>
      <c r="C327" s="4"/>
    </row>
    <row r="328" spans="2:3" ht="15.75" customHeight="1">
      <c r="B328" s="3"/>
      <c r="C328" s="4"/>
    </row>
    <row r="329" spans="2:3" ht="15.75" customHeight="1">
      <c r="B329" s="3"/>
      <c r="C329" s="4"/>
    </row>
    <row r="330" spans="2:3" ht="15.75" customHeight="1">
      <c r="B330" s="3"/>
      <c r="C330" s="4"/>
    </row>
    <row r="331" spans="2:3" ht="15.75" customHeight="1">
      <c r="B331" s="3"/>
      <c r="C331" s="4"/>
    </row>
    <row r="332" spans="2:3" ht="15.75" customHeight="1">
      <c r="B332" s="3"/>
      <c r="C332" s="4"/>
    </row>
    <row r="333" spans="2:3" ht="15.75" customHeight="1">
      <c r="B333" s="3"/>
      <c r="C333" s="4"/>
    </row>
    <row r="334" spans="2:3" ht="15.75" customHeight="1">
      <c r="B334" s="3"/>
      <c r="C334" s="4"/>
    </row>
    <row r="335" spans="2:3" ht="15.75" customHeight="1">
      <c r="B335" s="3"/>
      <c r="C335" s="4"/>
    </row>
    <row r="336" spans="2:3" ht="15.75" customHeight="1">
      <c r="B336" s="3"/>
      <c r="C336" s="4"/>
    </row>
    <row r="337" spans="2:3" ht="15.75" customHeight="1">
      <c r="B337" s="3"/>
      <c r="C337" s="4"/>
    </row>
    <row r="338" spans="2:3" ht="15.75" customHeight="1">
      <c r="B338" s="3"/>
      <c r="C338" s="4"/>
    </row>
    <row r="339" spans="2:3" ht="15.75" customHeight="1">
      <c r="B339" s="3"/>
      <c r="C339" s="4"/>
    </row>
    <row r="340" spans="2:3" ht="15.75" customHeight="1">
      <c r="B340" s="3"/>
      <c r="C340" s="4"/>
    </row>
    <row r="341" spans="2:3" ht="15.75" customHeight="1">
      <c r="B341" s="3"/>
      <c r="C341" s="4"/>
    </row>
    <row r="342" spans="2:3" ht="15.75" customHeight="1">
      <c r="B342" s="3"/>
      <c r="C342" s="4"/>
    </row>
    <row r="343" spans="2:3" ht="15.75" customHeight="1">
      <c r="B343" s="3"/>
      <c r="C343" s="4"/>
    </row>
    <row r="344" spans="2:3" ht="15.75" customHeight="1">
      <c r="B344" s="3"/>
      <c r="C344" s="4"/>
    </row>
    <row r="345" spans="2:3" ht="15.75" customHeight="1">
      <c r="B345" s="3"/>
      <c r="C345" s="4"/>
    </row>
    <row r="346" spans="2:3" ht="15.75" customHeight="1">
      <c r="B346" s="3"/>
      <c r="C346" s="4"/>
    </row>
    <row r="347" spans="2:3" ht="15.75" customHeight="1">
      <c r="B347" s="3"/>
      <c r="C347" s="4"/>
    </row>
    <row r="348" spans="2:3" ht="15.75" customHeight="1">
      <c r="B348" s="3"/>
      <c r="C348" s="4"/>
    </row>
    <row r="349" spans="2:3" ht="15.75" customHeight="1">
      <c r="B349" s="3"/>
      <c r="C349" s="4"/>
    </row>
    <row r="350" spans="2:3" ht="15.75" customHeight="1">
      <c r="B350" s="3"/>
      <c r="C350" s="4"/>
    </row>
    <row r="351" spans="2:3" ht="15.75" customHeight="1">
      <c r="B351" s="3"/>
      <c r="C351" s="4"/>
    </row>
    <row r="352" spans="2:3" ht="15.75" customHeight="1">
      <c r="B352" s="3"/>
      <c r="C352" s="4"/>
    </row>
    <row r="353" spans="2:3" ht="15.75" customHeight="1">
      <c r="B353" s="3"/>
      <c r="C353" s="4"/>
    </row>
    <row r="354" spans="2:3" ht="15.75" customHeight="1">
      <c r="B354" s="3"/>
      <c r="C354" s="4"/>
    </row>
    <row r="355" spans="2:3" ht="15.75" customHeight="1">
      <c r="B355" s="3"/>
      <c r="C355" s="4"/>
    </row>
    <row r="356" spans="2:3" ht="15.75" customHeight="1">
      <c r="B356" s="3"/>
      <c r="C356" s="4"/>
    </row>
    <row r="357" spans="2:3" ht="15.75" customHeight="1">
      <c r="B357" s="3"/>
      <c r="C357" s="4"/>
    </row>
    <row r="358" spans="2:3" ht="15.75" customHeight="1">
      <c r="B358" s="3"/>
      <c r="C358" s="4"/>
    </row>
    <row r="359" spans="2:3" ht="15.75" customHeight="1">
      <c r="B359" s="3"/>
      <c r="C359" s="4"/>
    </row>
    <row r="360" spans="2:3" ht="15.75" customHeight="1">
      <c r="B360" s="3"/>
      <c r="C360" s="4"/>
    </row>
    <row r="361" spans="2:3" ht="15.75" customHeight="1">
      <c r="B361" s="3"/>
      <c r="C361" s="4"/>
    </row>
    <row r="362" spans="2:3" ht="15.75" customHeight="1">
      <c r="B362" s="3"/>
      <c r="C362" s="4"/>
    </row>
    <row r="363" spans="2:3" ht="15.75" customHeight="1">
      <c r="B363" s="3"/>
      <c r="C363" s="4"/>
    </row>
    <row r="364" spans="2:3" ht="15.75" customHeight="1">
      <c r="B364" s="3"/>
      <c r="C364" s="4"/>
    </row>
    <row r="365" spans="2:3" ht="15.75" customHeight="1">
      <c r="B365" s="3"/>
      <c r="C365" s="4"/>
    </row>
    <row r="366" spans="2:3" ht="15.75" customHeight="1">
      <c r="B366" s="3"/>
      <c r="C366" s="4"/>
    </row>
    <row r="367" spans="2:3" ht="15.75" customHeight="1">
      <c r="B367" s="3"/>
      <c r="C367" s="4"/>
    </row>
    <row r="368" spans="2:3" ht="15.75" customHeight="1">
      <c r="B368" s="3"/>
      <c r="C368" s="4"/>
    </row>
    <row r="369" spans="2:3" ht="15.75" customHeight="1">
      <c r="B369" s="3"/>
      <c r="C369" s="4"/>
    </row>
    <row r="370" spans="2:3" ht="15.75" customHeight="1">
      <c r="B370" s="3"/>
      <c r="C370" s="4"/>
    </row>
    <row r="371" spans="2:3" ht="15.75" customHeight="1">
      <c r="B371" s="3"/>
      <c r="C371" s="4"/>
    </row>
    <row r="372" spans="2:3" ht="15.75" customHeight="1">
      <c r="B372" s="3"/>
      <c r="C372" s="4"/>
    </row>
    <row r="373" spans="2:3" ht="15.75" customHeight="1">
      <c r="B373" s="3"/>
      <c r="C373" s="4"/>
    </row>
    <row r="374" spans="2:3" ht="15.75" customHeight="1">
      <c r="B374" s="3"/>
      <c r="C374" s="4"/>
    </row>
    <row r="375" spans="2:3" ht="15.75" customHeight="1">
      <c r="B375" s="3"/>
      <c r="C375" s="4"/>
    </row>
    <row r="376" spans="2:3" ht="15.75" customHeight="1">
      <c r="B376" s="3"/>
      <c r="C376" s="4"/>
    </row>
    <row r="377" spans="2:3" ht="15.75" customHeight="1">
      <c r="B377" s="3"/>
      <c r="C377" s="4"/>
    </row>
    <row r="378" spans="2:3" ht="15.75" customHeight="1">
      <c r="B378" s="3"/>
      <c r="C378" s="4"/>
    </row>
    <row r="379" spans="2:3" ht="15.75" customHeight="1">
      <c r="B379" s="3"/>
      <c r="C379" s="4"/>
    </row>
    <row r="380" spans="2:3" ht="15.75" customHeight="1">
      <c r="B380" s="3"/>
      <c r="C380" s="4"/>
    </row>
    <row r="381" spans="2:3" ht="15.75" customHeight="1">
      <c r="B381" s="3"/>
      <c r="C381" s="4"/>
    </row>
    <row r="382" spans="2:3" ht="15.75" customHeight="1">
      <c r="B382" s="3"/>
      <c r="C382" s="4"/>
    </row>
    <row r="383" spans="2:3" ht="15.75" customHeight="1">
      <c r="B383" s="3"/>
      <c r="C383" s="4"/>
    </row>
    <row r="384" spans="2:3" ht="15.75" customHeight="1">
      <c r="B384" s="3"/>
      <c r="C384" s="4"/>
    </row>
    <row r="385" spans="2:3" ht="15.75" customHeight="1">
      <c r="B385" s="3"/>
      <c r="C385" s="4"/>
    </row>
    <row r="386" spans="2:3" ht="15.75" customHeight="1">
      <c r="B386" s="3"/>
      <c r="C386" s="4"/>
    </row>
    <row r="387" spans="2:3" ht="15.75" customHeight="1">
      <c r="B387" s="3"/>
      <c r="C387" s="4"/>
    </row>
    <row r="388" spans="2:3" ht="15.75" customHeight="1">
      <c r="B388" s="3"/>
      <c r="C388" s="4"/>
    </row>
    <row r="389" spans="2:3" ht="15.75" customHeight="1">
      <c r="B389" s="3"/>
      <c r="C389" s="4"/>
    </row>
    <row r="390" spans="2:3" ht="15.75" customHeight="1">
      <c r="B390" s="3"/>
      <c r="C390" s="4"/>
    </row>
    <row r="391" spans="2:3" ht="15.75" customHeight="1">
      <c r="B391" s="3"/>
      <c r="C391" s="4"/>
    </row>
    <row r="392" spans="2:3" ht="15.75" customHeight="1">
      <c r="B392" s="3"/>
      <c r="C392" s="4"/>
    </row>
    <row r="393" spans="2:3" ht="15.75" customHeight="1">
      <c r="B393" s="3"/>
      <c r="C393" s="4"/>
    </row>
    <row r="394" spans="2:3" ht="15.75" customHeight="1">
      <c r="B394" s="3"/>
      <c r="C394" s="4"/>
    </row>
    <row r="395" spans="2:3" ht="15.75" customHeight="1">
      <c r="B395" s="3"/>
      <c r="C395" s="4"/>
    </row>
    <row r="396" spans="2:3" ht="15.75" customHeight="1">
      <c r="B396" s="3"/>
      <c r="C396" s="4"/>
    </row>
    <row r="397" spans="2:3" ht="15.75" customHeight="1">
      <c r="B397" s="3"/>
      <c r="C397" s="4"/>
    </row>
    <row r="398" spans="2:3" ht="15.75" customHeight="1">
      <c r="B398" s="3"/>
      <c r="C398" s="4"/>
    </row>
    <row r="399" spans="2:3" ht="15.75" customHeight="1">
      <c r="B399" s="3"/>
      <c r="C399" s="4"/>
    </row>
    <row r="400" spans="2:3" ht="15.75" customHeight="1">
      <c r="B400" s="3"/>
      <c r="C400" s="4"/>
    </row>
    <row r="401" spans="2:3" ht="15.75" customHeight="1">
      <c r="B401" s="3"/>
      <c r="C401" s="4"/>
    </row>
    <row r="402" spans="2:3" ht="15.75" customHeight="1">
      <c r="B402" s="3"/>
      <c r="C402" s="4"/>
    </row>
    <row r="403" spans="2:3" ht="15.75" customHeight="1">
      <c r="B403" s="3"/>
      <c r="C403" s="4"/>
    </row>
    <row r="404" spans="2:3" ht="15.75" customHeight="1">
      <c r="B404" s="3"/>
      <c r="C404" s="4"/>
    </row>
    <row r="405" spans="2:3" ht="15.75" customHeight="1">
      <c r="B405" s="3"/>
      <c r="C405" s="4"/>
    </row>
    <row r="406" spans="2:3" ht="15.75" customHeight="1">
      <c r="B406" s="3"/>
      <c r="C406" s="4"/>
    </row>
    <row r="407" spans="2:3" ht="15.75" customHeight="1">
      <c r="B407" s="3"/>
      <c r="C407" s="4"/>
    </row>
    <row r="408" spans="2:3" ht="15.75" customHeight="1">
      <c r="B408" s="3"/>
      <c r="C408" s="4"/>
    </row>
    <row r="409" spans="2:3" ht="15.75" customHeight="1">
      <c r="B409" s="3"/>
      <c r="C409" s="4"/>
    </row>
    <row r="410" spans="2:3" ht="15.75" customHeight="1">
      <c r="B410" s="3"/>
      <c r="C410" s="4"/>
    </row>
    <row r="411" spans="2:3" ht="15.75" customHeight="1">
      <c r="B411" s="3"/>
      <c r="C411" s="4"/>
    </row>
    <row r="412" spans="2:3" ht="15.75" customHeight="1">
      <c r="B412" s="3"/>
      <c r="C412" s="4"/>
    </row>
    <row r="413" spans="2:3" ht="15.75" customHeight="1">
      <c r="B413" s="3"/>
      <c r="C413" s="4"/>
    </row>
    <row r="414" spans="2:3" ht="15.75" customHeight="1">
      <c r="B414" s="3"/>
      <c r="C414" s="4"/>
    </row>
    <row r="415" spans="2:3" ht="15.75" customHeight="1">
      <c r="B415" s="3"/>
      <c r="C415" s="4"/>
    </row>
    <row r="416" spans="2:3" ht="15.75" customHeight="1">
      <c r="B416" s="3"/>
      <c r="C416" s="4"/>
    </row>
    <row r="417" spans="2:3" ht="15.75" customHeight="1">
      <c r="B417" s="3"/>
      <c r="C417" s="4"/>
    </row>
    <row r="418" spans="2:3" ht="15.75" customHeight="1">
      <c r="B418" s="3"/>
      <c r="C418" s="4"/>
    </row>
    <row r="419" spans="2:3" ht="15.75" customHeight="1">
      <c r="B419" s="3"/>
      <c r="C419" s="4"/>
    </row>
    <row r="420" spans="2:3" ht="15.75" customHeight="1">
      <c r="B420" s="3"/>
      <c r="C420" s="4"/>
    </row>
    <row r="421" spans="2:3" ht="15.75" customHeight="1">
      <c r="B421" s="3"/>
      <c r="C421" s="4"/>
    </row>
    <row r="422" spans="2:3" ht="15.75" customHeight="1">
      <c r="B422" s="3"/>
      <c r="C422" s="4"/>
    </row>
    <row r="423" spans="2:3" ht="15.75" customHeight="1">
      <c r="B423" s="3"/>
      <c r="C423" s="4"/>
    </row>
    <row r="424" spans="2:3" ht="15.75" customHeight="1">
      <c r="B424" s="3"/>
      <c r="C424" s="4"/>
    </row>
    <row r="425" spans="2:3" ht="15.75" customHeight="1">
      <c r="B425" s="3"/>
      <c r="C425" s="4"/>
    </row>
    <row r="426" spans="2:3" ht="15.75" customHeight="1">
      <c r="B426" s="3"/>
      <c r="C426" s="4"/>
    </row>
    <row r="427" spans="2:3" ht="15.75" customHeight="1">
      <c r="B427" s="3"/>
      <c r="C427" s="4"/>
    </row>
    <row r="428" spans="2:3" ht="15.75" customHeight="1">
      <c r="B428" s="3"/>
      <c r="C428" s="4"/>
    </row>
    <row r="429" spans="2:3" ht="15.75" customHeight="1">
      <c r="B429" s="3"/>
      <c r="C429" s="4"/>
    </row>
    <row r="430" spans="2:3" ht="15.75" customHeight="1">
      <c r="B430" s="3"/>
      <c r="C430" s="4"/>
    </row>
    <row r="431" spans="2:3" ht="15.75" customHeight="1">
      <c r="B431" s="3"/>
      <c r="C431" s="4"/>
    </row>
    <row r="432" spans="2:3" ht="15.75" customHeight="1">
      <c r="B432" s="3"/>
      <c r="C432" s="4"/>
    </row>
    <row r="433" spans="2:3" ht="15.75" customHeight="1">
      <c r="B433" s="3"/>
      <c r="C433" s="4"/>
    </row>
    <row r="434" spans="2:3" ht="15.75" customHeight="1">
      <c r="B434" s="3"/>
      <c r="C434" s="4"/>
    </row>
    <row r="435" spans="2:3" ht="15.75" customHeight="1">
      <c r="B435" s="3"/>
      <c r="C435" s="4"/>
    </row>
    <row r="436" spans="2:3" ht="15.75" customHeight="1">
      <c r="B436" s="3"/>
      <c r="C436" s="4"/>
    </row>
    <row r="437" spans="2:3" ht="15.75" customHeight="1">
      <c r="B437" s="3"/>
      <c r="C437" s="4"/>
    </row>
    <row r="438" spans="2:3" ht="15.75" customHeight="1">
      <c r="B438" s="3"/>
      <c r="C438" s="4"/>
    </row>
    <row r="439" spans="2:3" ht="15.75" customHeight="1">
      <c r="B439" s="3"/>
      <c r="C439" s="4"/>
    </row>
    <row r="440" spans="2:3" ht="15.75" customHeight="1">
      <c r="B440" s="3"/>
      <c r="C440" s="4"/>
    </row>
    <row r="441" spans="2:3" ht="15.75" customHeight="1">
      <c r="B441" s="3"/>
      <c r="C441" s="4"/>
    </row>
    <row r="442" spans="2:3" ht="15.75" customHeight="1">
      <c r="B442" s="3"/>
      <c r="C442" s="4"/>
    </row>
    <row r="443" spans="2:3" ht="15.75" customHeight="1">
      <c r="B443" s="3"/>
      <c r="C443" s="4"/>
    </row>
    <row r="444" spans="2:3" ht="15.75" customHeight="1">
      <c r="B444" s="3"/>
      <c r="C444" s="4"/>
    </row>
    <row r="445" spans="2:3" ht="15.75" customHeight="1">
      <c r="B445" s="3"/>
      <c r="C445" s="4"/>
    </row>
    <row r="446" spans="2:3" ht="15.75" customHeight="1">
      <c r="B446" s="3"/>
      <c r="C446" s="4"/>
    </row>
    <row r="447" spans="2:3" ht="15.75" customHeight="1">
      <c r="B447" s="3"/>
      <c r="C447" s="4"/>
    </row>
    <row r="448" spans="2:3" ht="15.75" customHeight="1">
      <c r="B448" s="3"/>
      <c r="C448" s="4"/>
    </row>
    <row r="449" spans="2:3" ht="15.75" customHeight="1">
      <c r="B449" s="3"/>
      <c r="C449" s="4"/>
    </row>
    <row r="450" spans="2:3" ht="15.75" customHeight="1">
      <c r="B450" s="3"/>
      <c r="C450" s="4"/>
    </row>
    <row r="451" spans="2:3" ht="15.75" customHeight="1">
      <c r="B451" s="3"/>
      <c r="C451" s="4"/>
    </row>
    <row r="452" spans="2:3" ht="15.75" customHeight="1">
      <c r="B452" s="3"/>
      <c r="C452" s="4"/>
    </row>
    <row r="453" spans="2:3" ht="15.75" customHeight="1">
      <c r="B453" s="3"/>
      <c r="C453" s="4"/>
    </row>
    <row r="454" spans="2:3" ht="15.75" customHeight="1">
      <c r="B454" s="3"/>
      <c r="C454" s="4"/>
    </row>
    <row r="455" spans="2:3" ht="15.75" customHeight="1">
      <c r="B455" s="3"/>
      <c r="C455" s="4"/>
    </row>
    <row r="456" spans="2:3" ht="15.75" customHeight="1">
      <c r="B456" s="3"/>
      <c r="C456" s="4"/>
    </row>
    <row r="457" spans="2:3" ht="15.75" customHeight="1">
      <c r="B457" s="3"/>
      <c r="C457" s="4"/>
    </row>
    <row r="458" spans="2:3" ht="15.75" customHeight="1">
      <c r="B458" s="3"/>
      <c r="C458" s="4"/>
    </row>
    <row r="459" spans="2:3" ht="15.75" customHeight="1">
      <c r="B459" s="3"/>
      <c r="C459" s="4"/>
    </row>
    <row r="460" spans="2:3" ht="15.75" customHeight="1">
      <c r="B460" s="3"/>
      <c r="C460" s="4"/>
    </row>
    <row r="461" spans="2:3" ht="15.75" customHeight="1">
      <c r="B461" s="3"/>
      <c r="C461" s="4"/>
    </row>
    <row r="462" spans="2:3" ht="15.75" customHeight="1">
      <c r="B462" s="3"/>
      <c r="C462" s="4"/>
    </row>
    <row r="463" spans="2:3" ht="15.75" customHeight="1">
      <c r="B463" s="3"/>
      <c r="C463" s="4"/>
    </row>
    <row r="464" spans="2:3" ht="15.75" customHeight="1">
      <c r="B464" s="3"/>
      <c r="C464" s="4"/>
    </row>
    <row r="465" spans="2:3" ht="15.75" customHeight="1">
      <c r="B465" s="3"/>
      <c r="C465" s="4"/>
    </row>
    <row r="466" spans="2:3" ht="15.75" customHeight="1">
      <c r="B466" s="3"/>
      <c r="C466" s="4"/>
    </row>
    <row r="467" spans="2:3" ht="15.75" customHeight="1">
      <c r="B467" s="3"/>
      <c r="C467" s="4"/>
    </row>
    <row r="468" spans="2:3" ht="15.75" customHeight="1">
      <c r="B468" s="3"/>
      <c r="C468" s="4"/>
    </row>
    <row r="469" spans="2:3" ht="15.75" customHeight="1">
      <c r="B469" s="3"/>
      <c r="C469" s="4"/>
    </row>
    <row r="470" spans="2:3" ht="15.75" customHeight="1">
      <c r="B470" s="3"/>
      <c r="C470" s="4"/>
    </row>
    <row r="471" spans="2:3" ht="15.75" customHeight="1">
      <c r="B471" s="3"/>
      <c r="C471" s="4"/>
    </row>
    <row r="472" spans="2:3" ht="15.75" customHeight="1">
      <c r="B472" s="3"/>
      <c r="C472" s="4"/>
    </row>
    <row r="473" spans="2:3" ht="15.75" customHeight="1">
      <c r="B473" s="3"/>
      <c r="C473" s="4"/>
    </row>
    <row r="474" spans="2:3" ht="15.75" customHeight="1">
      <c r="B474" s="3"/>
      <c r="C474" s="4"/>
    </row>
    <row r="475" spans="2:3" ht="15.75" customHeight="1">
      <c r="B475" s="3"/>
      <c r="C475" s="4"/>
    </row>
    <row r="476" spans="2:3" ht="15.75" customHeight="1">
      <c r="B476" s="3"/>
      <c r="C476" s="4"/>
    </row>
    <row r="477" spans="2:3" ht="15.75" customHeight="1">
      <c r="B477" s="3"/>
      <c r="C477" s="4"/>
    </row>
    <row r="478" spans="2:3" ht="15.75" customHeight="1">
      <c r="B478" s="3"/>
      <c r="C478" s="4"/>
    </row>
    <row r="479" spans="2:3" ht="15.75" customHeight="1">
      <c r="B479" s="3"/>
      <c r="C479" s="4"/>
    </row>
    <row r="480" spans="2:3" ht="15.75" customHeight="1">
      <c r="B480" s="3"/>
      <c r="C480" s="4"/>
    </row>
    <row r="481" spans="2:3" ht="15.75" customHeight="1">
      <c r="B481" s="3"/>
      <c r="C481" s="4"/>
    </row>
    <row r="482" spans="2:3" ht="15.75" customHeight="1">
      <c r="B482" s="3"/>
      <c r="C482" s="4"/>
    </row>
    <row r="483" spans="2:3" ht="15.75" customHeight="1">
      <c r="B483" s="3"/>
      <c r="C483" s="4"/>
    </row>
    <row r="484" spans="2:3" ht="15.75" customHeight="1">
      <c r="B484" s="3"/>
      <c r="C484" s="4"/>
    </row>
    <row r="485" spans="2:3" ht="15.75" customHeight="1">
      <c r="B485" s="3"/>
      <c r="C485" s="4"/>
    </row>
    <row r="486" spans="2:3" ht="15.75" customHeight="1">
      <c r="B486" s="3"/>
      <c r="C486" s="4"/>
    </row>
    <row r="487" spans="2:3" ht="15.75" customHeight="1">
      <c r="B487" s="3"/>
      <c r="C487" s="4"/>
    </row>
    <row r="488" spans="2:3" ht="15.75" customHeight="1">
      <c r="B488" s="3"/>
      <c r="C488" s="4"/>
    </row>
    <row r="489" spans="2:3" ht="15.75" customHeight="1">
      <c r="B489" s="3"/>
      <c r="C489" s="4"/>
    </row>
    <row r="490" spans="2:3" ht="15.75" customHeight="1">
      <c r="B490" s="3"/>
      <c r="C490" s="4"/>
    </row>
    <row r="491" spans="2:3" ht="15.75" customHeight="1">
      <c r="B491" s="3"/>
      <c r="C491" s="4"/>
    </row>
    <row r="492" spans="2:3" ht="15.75" customHeight="1">
      <c r="B492" s="3"/>
      <c r="C492" s="4"/>
    </row>
    <row r="493" spans="2:3" ht="15.75" customHeight="1">
      <c r="B493" s="3"/>
      <c r="C493" s="4"/>
    </row>
    <row r="494" spans="2:3" ht="15.75" customHeight="1">
      <c r="B494" s="3"/>
      <c r="C494" s="4"/>
    </row>
    <row r="495" spans="2:3" ht="15.75" customHeight="1">
      <c r="B495" s="3"/>
      <c r="C495" s="4"/>
    </row>
    <row r="496" spans="2:3" ht="15.75" customHeight="1">
      <c r="B496" s="3"/>
      <c r="C496" s="4"/>
    </row>
    <row r="497" spans="2:3" ht="15.75" customHeight="1">
      <c r="B497" s="3"/>
      <c r="C497" s="4"/>
    </row>
    <row r="498" spans="2:3" ht="15.75" customHeight="1">
      <c r="B498" s="3"/>
      <c r="C498" s="4"/>
    </row>
    <row r="499" spans="2:3" ht="15.75" customHeight="1">
      <c r="B499" s="3"/>
      <c r="C499" s="4"/>
    </row>
    <row r="500" spans="2:3" ht="15.75" customHeight="1">
      <c r="B500" s="3"/>
      <c r="C500" s="4"/>
    </row>
    <row r="501" spans="2:3" ht="15.75" customHeight="1">
      <c r="B501" s="3"/>
      <c r="C501" s="4"/>
    </row>
    <row r="502" spans="2:3" ht="15.75" customHeight="1">
      <c r="B502" s="3"/>
      <c r="C502" s="4"/>
    </row>
    <row r="503" spans="2:3" ht="15.75" customHeight="1">
      <c r="B503" s="3"/>
      <c r="C503" s="4"/>
    </row>
    <row r="504" spans="2:3" ht="15.75" customHeight="1">
      <c r="B504" s="3"/>
      <c r="C504" s="4"/>
    </row>
    <row r="505" spans="2:3" ht="15.75" customHeight="1">
      <c r="B505" s="3"/>
      <c r="C505" s="4"/>
    </row>
    <row r="506" spans="2:3" ht="15.75" customHeight="1">
      <c r="B506" s="3"/>
      <c r="C506" s="4"/>
    </row>
    <row r="507" spans="2:3" ht="15.75" customHeight="1">
      <c r="B507" s="3"/>
      <c r="C507" s="4"/>
    </row>
    <row r="508" spans="2:3" ht="15.75" customHeight="1">
      <c r="B508" s="3"/>
      <c r="C508" s="4"/>
    </row>
    <row r="509" spans="2:3" ht="15.75" customHeight="1">
      <c r="B509" s="3"/>
      <c r="C509" s="4"/>
    </row>
    <row r="510" spans="2:3" ht="15.75" customHeight="1">
      <c r="B510" s="3"/>
      <c r="C510" s="4"/>
    </row>
    <row r="511" spans="2:3" ht="15.75" customHeight="1">
      <c r="B511" s="3"/>
      <c r="C511" s="4"/>
    </row>
    <row r="512" spans="2:3" ht="15.75" customHeight="1">
      <c r="B512" s="3"/>
      <c r="C512" s="4"/>
    </row>
    <row r="513" spans="2:3" ht="15.75" customHeight="1">
      <c r="B513" s="3"/>
      <c r="C513" s="4"/>
    </row>
    <row r="514" spans="2:3" ht="15.75" customHeight="1">
      <c r="B514" s="3"/>
      <c r="C514" s="4"/>
    </row>
    <row r="515" spans="2:3" ht="15.75" customHeight="1">
      <c r="B515" s="3"/>
      <c r="C515" s="4"/>
    </row>
    <row r="516" spans="2:3" ht="15.75" customHeight="1">
      <c r="B516" s="3"/>
      <c r="C516" s="4"/>
    </row>
    <row r="517" spans="2:3" ht="15.75" customHeight="1">
      <c r="B517" s="3"/>
      <c r="C517" s="4"/>
    </row>
    <row r="518" spans="2:3" ht="15.75" customHeight="1">
      <c r="B518" s="3"/>
      <c r="C518" s="4"/>
    </row>
    <row r="519" spans="2:3" ht="15.75" customHeight="1">
      <c r="B519" s="3"/>
      <c r="C519" s="4"/>
    </row>
    <row r="520" spans="2:3" ht="15.75" customHeight="1">
      <c r="B520" s="3"/>
      <c r="C520" s="4"/>
    </row>
    <row r="521" spans="2:3" ht="15.75" customHeight="1">
      <c r="B521" s="3"/>
      <c r="C521" s="4"/>
    </row>
    <row r="522" spans="2:3" ht="15.75" customHeight="1">
      <c r="B522" s="3"/>
      <c r="C522" s="4"/>
    </row>
    <row r="523" spans="2:3" ht="15.75" customHeight="1">
      <c r="B523" s="3"/>
      <c r="C523" s="4"/>
    </row>
    <row r="524" spans="2:3" ht="15.75" customHeight="1">
      <c r="B524" s="3"/>
      <c r="C524" s="4"/>
    </row>
    <row r="525" spans="2:3" ht="15.75" customHeight="1">
      <c r="B525" s="3"/>
      <c r="C525" s="4"/>
    </row>
    <row r="526" spans="2:3" ht="15.75" customHeight="1">
      <c r="B526" s="3"/>
      <c r="C526" s="4"/>
    </row>
    <row r="527" spans="2:3" ht="15.75" customHeight="1">
      <c r="B527" s="3"/>
      <c r="C527" s="4"/>
    </row>
    <row r="528" spans="2:3" ht="15.75" customHeight="1">
      <c r="B528" s="3"/>
      <c r="C528" s="4"/>
    </row>
    <row r="529" spans="2:3" ht="15.75" customHeight="1">
      <c r="B529" s="3"/>
      <c r="C529" s="4"/>
    </row>
    <row r="530" spans="2:3" ht="15.75" customHeight="1">
      <c r="B530" s="3"/>
      <c r="C530" s="4"/>
    </row>
    <row r="531" spans="2:3" ht="15.75" customHeight="1">
      <c r="B531" s="3"/>
      <c r="C531" s="4"/>
    </row>
    <row r="532" spans="2:3" ht="15.75" customHeight="1">
      <c r="B532" s="3"/>
      <c r="C532" s="4"/>
    </row>
    <row r="533" spans="2:3" ht="15.75" customHeight="1">
      <c r="B533" s="3"/>
      <c r="C533" s="4"/>
    </row>
    <row r="534" spans="2:3" ht="15.75" customHeight="1">
      <c r="B534" s="3"/>
      <c r="C534" s="4"/>
    </row>
    <row r="535" spans="2:3" ht="15.75" customHeight="1">
      <c r="B535" s="3"/>
      <c r="C535" s="4"/>
    </row>
    <row r="536" spans="2:3" ht="15.75" customHeight="1">
      <c r="B536" s="3"/>
      <c r="C536" s="4"/>
    </row>
    <row r="537" spans="2:3" ht="15.75" customHeight="1">
      <c r="B537" s="3"/>
      <c r="C537" s="4"/>
    </row>
    <row r="538" spans="2:3" ht="15.75" customHeight="1">
      <c r="B538" s="3"/>
      <c r="C538" s="4"/>
    </row>
    <row r="539" spans="2:3" ht="15.75" customHeight="1">
      <c r="B539" s="3"/>
      <c r="C539" s="4"/>
    </row>
    <row r="540" spans="2:3" ht="15.75" customHeight="1">
      <c r="B540" s="3"/>
      <c r="C540" s="4"/>
    </row>
    <row r="541" spans="2:3" ht="15.75" customHeight="1">
      <c r="B541" s="3"/>
      <c r="C541" s="4"/>
    </row>
    <row r="542" spans="2:3" ht="15.75" customHeight="1">
      <c r="B542" s="3"/>
      <c r="C542" s="4"/>
    </row>
    <row r="543" spans="2:3" ht="15.75" customHeight="1">
      <c r="B543" s="3"/>
      <c r="C543" s="4"/>
    </row>
    <row r="544" spans="2:3" ht="15.75" customHeight="1">
      <c r="B544" s="3"/>
      <c r="C544" s="4"/>
    </row>
    <row r="545" spans="2:3" ht="15.75" customHeight="1">
      <c r="B545" s="3"/>
      <c r="C545" s="4"/>
    </row>
    <row r="546" spans="2:3" ht="15.75" customHeight="1">
      <c r="B546" s="3"/>
      <c r="C546" s="4"/>
    </row>
    <row r="547" spans="2:3" ht="15.75" customHeight="1">
      <c r="B547" s="3"/>
      <c r="C547" s="4"/>
    </row>
    <row r="548" spans="2:3" ht="15.75" customHeight="1">
      <c r="B548" s="3"/>
      <c r="C548" s="4"/>
    </row>
    <row r="549" spans="2:3" ht="15.75" customHeight="1">
      <c r="B549" s="3"/>
      <c r="C549" s="4"/>
    </row>
    <row r="550" spans="2:3" ht="15.75" customHeight="1">
      <c r="B550" s="3"/>
      <c r="C550" s="4"/>
    </row>
    <row r="551" spans="2:3" ht="15.75" customHeight="1">
      <c r="B551" s="3"/>
      <c r="C551" s="4"/>
    </row>
    <row r="552" spans="2:3" ht="15.75" customHeight="1">
      <c r="B552" s="3"/>
      <c r="C552" s="4"/>
    </row>
    <row r="553" spans="2:3" ht="15.75" customHeight="1">
      <c r="B553" s="3"/>
      <c r="C553" s="4"/>
    </row>
    <row r="554" spans="2:3" ht="15.75" customHeight="1">
      <c r="B554" s="3"/>
      <c r="C554" s="4"/>
    </row>
    <row r="555" spans="2:3" ht="15.75" customHeight="1">
      <c r="B555" s="3"/>
      <c r="C555" s="4"/>
    </row>
    <row r="556" spans="2:3" ht="15.75" customHeight="1">
      <c r="B556" s="3"/>
      <c r="C556" s="4"/>
    </row>
    <row r="557" spans="2:3" ht="15.75" customHeight="1">
      <c r="B557" s="3"/>
      <c r="C557" s="4"/>
    </row>
    <row r="558" spans="2:3" ht="15.75" customHeight="1">
      <c r="B558" s="3"/>
      <c r="C558" s="4"/>
    </row>
    <row r="559" spans="2:3" ht="15.75" customHeight="1">
      <c r="B559" s="3"/>
      <c r="C559" s="4"/>
    </row>
    <row r="560" spans="2:3" ht="15.75" customHeight="1">
      <c r="B560" s="3"/>
      <c r="C560" s="4"/>
    </row>
    <row r="561" spans="2:3" ht="15.75" customHeight="1">
      <c r="B561" s="3"/>
      <c r="C561" s="4"/>
    </row>
    <row r="562" spans="2:3" ht="15.75" customHeight="1">
      <c r="B562" s="3"/>
      <c r="C562" s="4"/>
    </row>
    <row r="563" spans="2:3" ht="15.75" customHeight="1">
      <c r="B563" s="3"/>
      <c r="C563" s="4"/>
    </row>
    <row r="564" spans="2:3" ht="15.75" customHeight="1">
      <c r="B564" s="3"/>
      <c r="C564" s="4"/>
    </row>
    <row r="565" spans="2:3" ht="15.75" customHeight="1">
      <c r="B565" s="3"/>
      <c r="C565" s="4"/>
    </row>
    <row r="566" spans="2:3" ht="15.75" customHeight="1">
      <c r="B566" s="3"/>
      <c r="C566" s="4"/>
    </row>
    <row r="567" spans="2:3" ht="15.75" customHeight="1">
      <c r="B567" s="3"/>
      <c r="C567" s="4"/>
    </row>
    <row r="568" spans="2:3" ht="15.75" customHeight="1">
      <c r="B568" s="3"/>
      <c r="C568" s="4"/>
    </row>
    <row r="569" spans="2:3" ht="15.75" customHeight="1">
      <c r="B569" s="3"/>
      <c r="C569" s="4"/>
    </row>
    <row r="570" spans="2:3" ht="15.75" customHeight="1">
      <c r="B570" s="3"/>
      <c r="C570" s="4"/>
    </row>
    <row r="571" spans="2:3" ht="15.75" customHeight="1">
      <c r="B571" s="3"/>
      <c r="C571" s="4"/>
    </row>
    <row r="572" spans="2:3" ht="15.75" customHeight="1">
      <c r="B572" s="3"/>
      <c r="C572" s="4"/>
    </row>
    <row r="573" spans="2:3" ht="15.75" customHeight="1">
      <c r="B573" s="3"/>
      <c r="C573" s="4"/>
    </row>
    <row r="574" spans="2:3" ht="15.75" customHeight="1">
      <c r="B574" s="3"/>
      <c r="C574" s="4"/>
    </row>
    <row r="575" spans="2:3" ht="15.75" customHeight="1">
      <c r="B575" s="3"/>
      <c r="C575" s="4"/>
    </row>
    <row r="576" spans="2:3" ht="15.75" customHeight="1">
      <c r="B576" s="3"/>
      <c r="C576" s="4"/>
    </row>
    <row r="577" spans="2:3" ht="15.75" customHeight="1">
      <c r="B577" s="3"/>
      <c r="C577" s="4"/>
    </row>
    <row r="578" spans="2:3" ht="15.75" customHeight="1">
      <c r="B578" s="3"/>
      <c r="C578" s="4"/>
    </row>
    <row r="579" spans="2:3" ht="15.75" customHeight="1">
      <c r="B579" s="3"/>
      <c r="C579" s="4"/>
    </row>
    <row r="580" spans="2:3" ht="15.75" customHeight="1">
      <c r="B580" s="3"/>
      <c r="C580" s="4"/>
    </row>
    <row r="581" spans="2:3" ht="15.75" customHeight="1">
      <c r="B581" s="3"/>
      <c r="C581" s="4"/>
    </row>
    <row r="582" spans="2:3" ht="15.75" customHeight="1">
      <c r="B582" s="3"/>
      <c r="C582" s="4"/>
    </row>
    <row r="583" spans="2:3" ht="15.75" customHeight="1">
      <c r="B583" s="3"/>
      <c r="C583" s="4"/>
    </row>
    <row r="584" spans="2:3" ht="15.75" customHeight="1">
      <c r="B584" s="3"/>
      <c r="C584" s="4"/>
    </row>
    <row r="585" spans="2:3" ht="15.75" customHeight="1">
      <c r="B585" s="3"/>
      <c r="C585" s="4"/>
    </row>
    <row r="586" spans="2:3" ht="15.75" customHeight="1">
      <c r="B586" s="3"/>
      <c r="C586" s="4"/>
    </row>
    <row r="587" spans="2:3" ht="15.75" customHeight="1">
      <c r="B587" s="3"/>
      <c r="C587" s="4"/>
    </row>
    <row r="588" spans="2:3" ht="15.75" customHeight="1">
      <c r="B588" s="3"/>
      <c r="C588" s="4"/>
    </row>
    <row r="589" spans="2:3" ht="15.75" customHeight="1">
      <c r="B589" s="3"/>
      <c r="C589" s="4"/>
    </row>
    <row r="590" spans="2:3" ht="15.75" customHeight="1">
      <c r="B590" s="3"/>
      <c r="C590" s="4"/>
    </row>
    <row r="591" spans="2:3" ht="15.75" customHeight="1">
      <c r="B591" s="3"/>
      <c r="C591" s="4"/>
    </row>
    <row r="592" spans="2:3" ht="15.75" customHeight="1">
      <c r="B592" s="3"/>
      <c r="C592" s="4"/>
    </row>
    <row r="593" spans="2:3" ht="15.75" customHeight="1">
      <c r="B593" s="3"/>
      <c r="C593" s="4"/>
    </row>
    <row r="594" spans="2:3" ht="15.75" customHeight="1">
      <c r="B594" s="3"/>
      <c r="C594" s="4"/>
    </row>
    <row r="595" spans="2:3" ht="15.75" customHeight="1">
      <c r="B595" s="3"/>
      <c r="C595" s="4"/>
    </row>
    <row r="596" spans="2:3" ht="15.75" customHeight="1">
      <c r="B596" s="3"/>
      <c r="C596" s="4"/>
    </row>
    <row r="597" spans="2:3" ht="15.75" customHeight="1">
      <c r="B597" s="3"/>
      <c r="C597" s="4"/>
    </row>
    <row r="598" spans="2:3" ht="15.75" customHeight="1">
      <c r="B598" s="3"/>
      <c r="C598" s="4"/>
    </row>
    <row r="599" spans="2:3" ht="15.75" customHeight="1">
      <c r="B599" s="3"/>
      <c r="C599" s="4"/>
    </row>
    <row r="600" spans="2:3" ht="15.75" customHeight="1">
      <c r="B600" s="3"/>
      <c r="C600" s="4"/>
    </row>
    <row r="601" spans="2:3" ht="15.75" customHeight="1">
      <c r="B601" s="3"/>
      <c r="C601" s="4"/>
    </row>
    <row r="602" spans="2:3" ht="15.75" customHeight="1">
      <c r="B602" s="3"/>
      <c r="C602" s="4"/>
    </row>
    <row r="603" spans="2:3" ht="15.75" customHeight="1">
      <c r="B603" s="3"/>
      <c r="C603" s="4"/>
    </row>
    <row r="604" spans="2:3" ht="15.75" customHeight="1">
      <c r="B604" s="3"/>
      <c r="C604" s="4"/>
    </row>
    <row r="605" spans="2:3" ht="15.75" customHeight="1">
      <c r="B605" s="3"/>
      <c r="C605" s="4"/>
    </row>
    <row r="606" spans="2:3" ht="15.75" customHeight="1">
      <c r="B606" s="3"/>
      <c r="C606" s="4"/>
    </row>
    <row r="607" spans="2:3" ht="15.75" customHeight="1">
      <c r="B607" s="3"/>
      <c r="C607" s="4"/>
    </row>
    <row r="608" spans="2:3" ht="15.75" customHeight="1">
      <c r="B608" s="3"/>
      <c r="C608" s="4"/>
    </row>
    <row r="609" spans="2:3" ht="15.75" customHeight="1">
      <c r="B609" s="3"/>
      <c r="C609" s="4"/>
    </row>
    <row r="610" spans="2:3" ht="15.75" customHeight="1">
      <c r="B610" s="3"/>
      <c r="C610" s="4"/>
    </row>
    <row r="611" spans="2:3" ht="15.75" customHeight="1">
      <c r="B611" s="3"/>
      <c r="C611" s="4"/>
    </row>
    <row r="612" spans="2:3" ht="15.75" customHeight="1">
      <c r="B612" s="3"/>
      <c r="C612" s="4"/>
    </row>
    <row r="613" spans="2:3" ht="15.75" customHeight="1">
      <c r="B613" s="3"/>
      <c r="C613" s="4"/>
    </row>
    <row r="614" spans="2:3" ht="15.75" customHeight="1">
      <c r="B614" s="3"/>
      <c r="C614" s="4"/>
    </row>
    <row r="615" spans="2:3" ht="15.75" customHeight="1">
      <c r="B615" s="3"/>
      <c r="C615" s="4"/>
    </row>
    <row r="616" spans="2:3" ht="15.75" customHeight="1">
      <c r="B616" s="3"/>
      <c r="C616" s="4"/>
    </row>
    <row r="617" spans="2:3" ht="15.75" customHeight="1">
      <c r="B617" s="3"/>
      <c r="C617" s="4"/>
    </row>
    <row r="618" spans="2:3" ht="15.75" customHeight="1">
      <c r="B618" s="3"/>
      <c r="C618" s="4"/>
    </row>
    <row r="619" spans="2:3" ht="15.75" customHeight="1">
      <c r="B619" s="3"/>
      <c r="C619" s="4"/>
    </row>
    <row r="620" spans="2:3" ht="15.75" customHeight="1">
      <c r="B620" s="3"/>
      <c r="C620" s="4"/>
    </row>
    <row r="621" spans="2:3" ht="15.75" customHeight="1">
      <c r="B621" s="3"/>
      <c r="C621" s="4"/>
    </row>
    <row r="622" spans="2:3" ht="15.75" customHeight="1">
      <c r="B622" s="3"/>
      <c r="C622" s="4"/>
    </row>
    <row r="623" spans="2:3" ht="15.75" customHeight="1">
      <c r="B623" s="3"/>
      <c r="C623" s="4"/>
    </row>
    <row r="624" spans="2:3" ht="15.75" customHeight="1">
      <c r="B624" s="3"/>
      <c r="C624" s="4"/>
    </row>
    <row r="625" spans="2:3" ht="15.75" customHeight="1">
      <c r="B625" s="3"/>
      <c r="C625" s="4"/>
    </row>
    <row r="626" spans="2:3" ht="15.75" customHeight="1">
      <c r="B626" s="3"/>
      <c r="C626" s="4"/>
    </row>
    <row r="627" spans="2:3" ht="15.75" customHeight="1">
      <c r="B627" s="3"/>
      <c r="C627" s="4"/>
    </row>
    <row r="628" spans="2:3" ht="15.75" customHeight="1">
      <c r="B628" s="3"/>
      <c r="C628" s="4"/>
    </row>
    <row r="629" spans="2:3" ht="15.75" customHeight="1">
      <c r="B629" s="3"/>
      <c r="C629" s="4"/>
    </row>
    <row r="630" spans="2:3" ht="15.75" customHeight="1">
      <c r="B630" s="3"/>
      <c r="C630" s="4"/>
    </row>
    <row r="631" spans="2:3" ht="15.75" customHeight="1">
      <c r="B631" s="3"/>
      <c r="C631" s="4"/>
    </row>
    <row r="632" spans="2:3" ht="15.75" customHeight="1">
      <c r="B632" s="3"/>
      <c r="C632" s="4"/>
    </row>
    <row r="633" spans="2:3" ht="15.75" customHeight="1">
      <c r="B633" s="3"/>
      <c r="C633" s="4"/>
    </row>
    <row r="634" spans="2:3" ht="15.75" customHeight="1">
      <c r="B634" s="3"/>
      <c r="C634" s="4"/>
    </row>
    <row r="635" spans="2:3" ht="15.75" customHeight="1">
      <c r="B635" s="3"/>
      <c r="C635" s="4"/>
    </row>
    <row r="636" spans="2:3" ht="15.75" customHeight="1">
      <c r="B636" s="3"/>
      <c r="C636" s="4"/>
    </row>
    <row r="637" spans="2:3" ht="15.75" customHeight="1">
      <c r="B637" s="3"/>
      <c r="C637" s="4"/>
    </row>
    <row r="638" spans="2:3" ht="15.75" customHeight="1">
      <c r="B638" s="3"/>
      <c r="C638" s="4"/>
    </row>
    <row r="639" spans="2:3" ht="15.75" customHeight="1">
      <c r="B639" s="3"/>
      <c r="C639" s="4"/>
    </row>
    <row r="640" spans="2:3" ht="15.75" customHeight="1">
      <c r="B640" s="3"/>
      <c r="C640" s="4"/>
    </row>
    <row r="641" spans="2:3" ht="15.75" customHeight="1">
      <c r="B641" s="3"/>
      <c r="C641" s="4"/>
    </row>
    <row r="642" spans="2:3" ht="15.75" customHeight="1">
      <c r="B642" s="3"/>
      <c r="C642" s="4"/>
    </row>
    <row r="643" spans="2:3" ht="15.75" customHeight="1">
      <c r="B643" s="3"/>
      <c r="C643" s="4"/>
    </row>
    <row r="644" spans="2:3" ht="15.75" customHeight="1">
      <c r="B644" s="3"/>
      <c r="C644" s="4"/>
    </row>
    <row r="645" spans="2:3" ht="15.75" customHeight="1">
      <c r="B645" s="3"/>
      <c r="C645" s="4"/>
    </row>
    <row r="646" spans="2:3" ht="15.75" customHeight="1">
      <c r="B646" s="3"/>
      <c r="C646" s="4"/>
    </row>
    <row r="647" spans="2:3" ht="15.75" customHeight="1">
      <c r="B647" s="3"/>
      <c r="C647" s="4"/>
    </row>
    <row r="648" spans="2:3" ht="15.75" customHeight="1">
      <c r="B648" s="3"/>
      <c r="C648" s="4"/>
    </row>
    <row r="649" spans="2:3" ht="15.75" customHeight="1">
      <c r="B649" s="3"/>
      <c r="C649" s="4"/>
    </row>
    <row r="650" spans="2:3" ht="15.75" customHeight="1">
      <c r="B650" s="3"/>
      <c r="C650" s="4"/>
    </row>
    <row r="651" spans="2:3" ht="15.75" customHeight="1">
      <c r="B651" s="3"/>
      <c r="C651" s="4"/>
    </row>
    <row r="652" spans="2:3" ht="15.75" customHeight="1">
      <c r="B652" s="3"/>
      <c r="C652" s="4"/>
    </row>
    <row r="653" spans="2:3" ht="15.75" customHeight="1">
      <c r="B653" s="3"/>
      <c r="C653" s="4"/>
    </row>
    <row r="654" spans="2:3" ht="15.75" customHeight="1">
      <c r="B654" s="3"/>
      <c r="C654" s="4"/>
    </row>
    <row r="655" spans="2:3" ht="15.75" customHeight="1">
      <c r="B655" s="3"/>
      <c r="C655" s="4"/>
    </row>
    <row r="656" spans="2:3" ht="15.75" customHeight="1">
      <c r="B656" s="3"/>
      <c r="C656" s="4"/>
    </row>
    <row r="657" spans="2:3" ht="15.75" customHeight="1">
      <c r="B657" s="3"/>
      <c r="C657" s="4"/>
    </row>
    <row r="658" spans="2:3" ht="15.75" customHeight="1">
      <c r="B658" s="3"/>
      <c r="C658" s="4"/>
    </row>
    <row r="659" spans="2:3" ht="15.75" customHeight="1">
      <c r="B659" s="3"/>
      <c r="C659" s="4"/>
    </row>
    <row r="660" spans="2:3" ht="15.75" customHeight="1">
      <c r="B660" s="3"/>
      <c r="C660" s="4"/>
    </row>
    <row r="661" spans="2:3" ht="15.75" customHeight="1">
      <c r="B661" s="3"/>
      <c r="C661" s="4"/>
    </row>
    <row r="662" spans="2:3" ht="15.75" customHeight="1">
      <c r="B662" s="3"/>
      <c r="C662" s="4"/>
    </row>
    <row r="663" spans="2:3" ht="15.75" customHeight="1">
      <c r="B663" s="3"/>
      <c r="C663" s="4"/>
    </row>
    <row r="664" spans="2:3" ht="15.75" customHeight="1">
      <c r="B664" s="3"/>
      <c r="C664" s="4"/>
    </row>
    <row r="665" spans="2:3" ht="15.75" customHeight="1">
      <c r="B665" s="3"/>
      <c r="C665" s="4"/>
    </row>
    <row r="666" spans="2:3" ht="15.75" customHeight="1">
      <c r="B666" s="3"/>
      <c r="C666" s="4"/>
    </row>
    <row r="667" spans="2:3" ht="15.75" customHeight="1">
      <c r="B667" s="3"/>
      <c r="C667" s="4"/>
    </row>
    <row r="668" spans="2:3" ht="15.75" customHeight="1">
      <c r="B668" s="3"/>
      <c r="C668" s="4"/>
    </row>
    <row r="669" spans="2:3" ht="15.75" customHeight="1">
      <c r="B669" s="3"/>
      <c r="C669" s="4"/>
    </row>
    <row r="670" spans="2:3" ht="15.75" customHeight="1">
      <c r="B670" s="3"/>
      <c r="C670" s="4"/>
    </row>
    <row r="671" spans="2:3" ht="15.75" customHeight="1">
      <c r="B671" s="3"/>
      <c r="C671" s="4"/>
    </row>
    <row r="672" spans="2:3" ht="15.75" customHeight="1">
      <c r="B672" s="3"/>
      <c r="C672" s="4"/>
    </row>
    <row r="673" spans="2:3" ht="15.75" customHeight="1">
      <c r="B673" s="3"/>
      <c r="C673" s="4"/>
    </row>
    <row r="674" spans="2:3" ht="15.75" customHeight="1">
      <c r="B674" s="3"/>
      <c r="C674" s="4"/>
    </row>
    <row r="675" spans="2:3" ht="15.75" customHeight="1">
      <c r="B675" s="3"/>
      <c r="C675" s="4"/>
    </row>
    <row r="676" spans="2:3" ht="15.75" customHeight="1">
      <c r="B676" s="3"/>
      <c r="C676" s="4"/>
    </row>
    <row r="677" spans="2:3" ht="15.75" customHeight="1">
      <c r="B677" s="3"/>
      <c r="C677" s="4"/>
    </row>
    <row r="678" spans="2:3" ht="15.75" customHeight="1">
      <c r="B678" s="3"/>
      <c r="C678" s="4"/>
    </row>
    <row r="679" spans="2:3" ht="15.75" customHeight="1">
      <c r="B679" s="3"/>
      <c r="C679" s="4"/>
    </row>
    <row r="680" spans="2:3" ht="15.75" customHeight="1">
      <c r="B680" s="3"/>
      <c r="C680" s="4"/>
    </row>
    <row r="681" spans="2:3" ht="15.75" customHeight="1">
      <c r="B681" s="3"/>
      <c r="C681" s="4"/>
    </row>
    <row r="682" spans="2:3" ht="15.75" customHeight="1">
      <c r="B682" s="3"/>
      <c r="C682" s="4"/>
    </row>
    <row r="683" spans="2:3" ht="15.75" customHeight="1">
      <c r="B683" s="3"/>
      <c r="C683" s="4"/>
    </row>
    <row r="684" spans="2:3" ht="15.75" customHeight="1">
      <c r="B684" s="3"/>
      <c r="C684" s="4"/>
    </row>
    <row r="685" spans="2:3" ht="15.75" customHeight="1">
      <c r="B685" s="3"/>
      <c r="C685" s="4"/>
    </row>
    <row r="686" spans="2:3" ht="15.75" customHeight="1">
      <c r="B686" s="3"/>
      <c r="C686" s="4"/>
    </row>
    <row r="687" spans="2:3" ht="15.75" customHeight="1">
      <c r="B687" s="3"/>
      <c r="C687" s="4"/>
    </row>
    <row r="688" spans="2:3" ht="15.75" customHeight="1">
      <c r="B688" s="3"/>
      <c r="C688" s="4"/>
    </row>
    <row r="689" spans="2:3" ht="15.75" customHeight="1">
      <c r="B689" s="3"/>
      <c r="C689" s="4"/>
    </row>
    <row r="690" spans="2:3" ht="15.75" customHeight="1">
      <c r="B690" s="3"/>
      <c r="C690" s="4"/>
    </row>
    <row r="691" spans="2:3" ht="15.75" customHeight="1">
      <c r="B691" s="3"/>
      <c r="C691" s="4"/>
    </row>
    <row r="692" spans="2:3" ht="15.75" customHeight="1">
      <c r="B692" s="3"/>
      <c r="C692" s="4"/>
    </row>
    <row r="693" spans="2:3" ht="15.75" customHeight="1">
      <c r="B693" s="3"/>
      <c r="C693" s="4"/>
    </row>
    <row r="694" spans="2:3" ht="15.75" customHeight="1">
      <c r="B694" s="3"/>
      <c r="C694" s="4"/>
    </row>
    <row r="695" spans="2:3" ht="15.75" customHeight="1">
      <c r="B695" s="3"/>
      <c r="C695" s="4"/>
    </row>
    <row r="696" spans="2:3" ht="15.75" customHeight="1">
      <c r="B696" s="3"/>
      <c r="C696" s="4"/>
    </row>
    <row r="697" spans="2:3" ht="15.75" customHeight="1">
      <c r="B697" s="3"/>
      <c r="C697" s="4"/>
    </row>
    <row r="698" spans="2:3" ht="15.75" customHeight="1">
      <c r="B698" s="3"/>
      <c r="C698" s="4"/>
    </row>
    <row r="699" spans="2:3" ht="15.75" customHeight="1">
      <c r="B699" s="3"/>
      <c r="C699" s="4"/>
    </row>
    <row r="700" spans="2:3" ht="15.75" customHeight="1">
      <c r="B700" s="3"/>
      <c r="C700" s="4"/>
    </row>
    <row r="701" spans="2:3" ht="15.75" customHeight="1">
      <c r="B701" s="3"/>
      <c r="C701" s="4"/>
    </row>
    <row r="702" spans="2:3" ht="15.75" customHeight="1">
      <c r="B702" s="3"/>
      <c r="C702" s="4"/>
    </row>
    <row r="703" spans="2:3" ht="15.75" customHeight="1">
      <c r="B703" s="3"/>
      <c r="C703" s="4"/>
    </row>
    <row r="704" spans="2:3" ht="15.75" customHeight="1">
      <c r="B704" s="3"/>
      <c r="C704" s="4"/>
    </row>
    <row r="705" spans="2:3" ht="15.75" customHeight="1">
      <c r="B705" s="3"/>
      <c r="C705" s="4"/>
    </row>
    <row r="706" spans="2:3" ht="15.75" customHeight="1">
      <c r="B706" s="3"/>
      <c r="C706" s="4"/>
    </row>
    <row r="707" spans="2:3" ht="15.75" customHeight="1">
      <c r="B707" s="3"/>
      <c r="C707" s="4"/>
    </row>
    <row r="708" spans="2:3" ht="15.75" customHeight="1">
      <c r="B708" s="3"/>
      <c r="C708" s="4"/>
    </row>
    <row r="709" spans="2:3" ht="15.75" customHeight="1">
      <c r="B709" s="3"/>
      <c r="C709" s="4"/>
    </row>
    <row r="710" spans="2:3" ht="15.75" customHeight="1">
      <c r="B710" s="3"/>
      <c r="C710" s="4"/>
    </row>
    <row r="711" spans="2:3" ht="15.75" customHeight="1">
      <c r="B711" s="3"/>
      <c r="C711" s="4"/>
    </row>
    <row r="712" spans="2:3" ht="15.75" customHeight="1">
      <c r="B712" s="3"/>
      <c r="C712" s="4"/>
    </row>
    <row r="713" spans="2:3" ht="15.75" customHeight="1">
      <c r="B713" s="3"/>
      <c r="C713" s="4"/>
    </row>
    <row r="714" spans="2:3" ht="15.75" customHeight="1">
      <c r="B714" s="3"/>
      <c r="C714" s="4"/>
    </row>
    <row r="715" spans="2:3" ht="15.75" customHeight="1">
      <c r="B715" s="3"/>
      <c r="C715" s="4"/>
    </row>
    <row r="716" spans="2:3" ht="15.75" customHeight="1">
      <c r="B716" s="3"/>
      <c r="C716" s="4"/>
    </row>
    <row r="717" spans="2:3" ht="15.75" customHeight="1">
      <c r="B717" s="3"/>
      <c r="C717" s="4"/>
    </row>
    <row r="718" spans="2:3" ht="15.75" customHeight="1">
      <c r="B718" s="3"/>
      <c r="C718" s="4"/>
    </row>
    <row r="719" spans="2:3" ht="15.75" customHeight="1">
      <c r="B719" s="3"/>
      <c r="C719" s="4"/>
    </row>
    <row r="720" spans="2:3" ht="15.75" customHeight="1">
      <c r="B720" s="3"/>
      <c r="C720" s="4"/>
    </row>
    <row r="721" spans="2:3" ht="15.75" customHeight="1">
      <c r="B721" s="3"/>
      <c r="C721" s="4"/>
    </row>
    <row r="722" spans="2:3" ht="15.75" customHeight="1">
      <c r="B722" s="3"/>
      <c r="C722" s="4"/>
    </row>
    <row r="723" spans="2:3" ht="15.75" customHeight="1">
      <c r="B723" s="3"/>
      <c r="C723" s="4"/>
    </row>
    <row r="724" spans="2:3" ht="15.75" customHeight="1">
      <c r="B724" s="3"/>
      <c r="C724" s="4"/>
    </row>
    <row r="725" spans="2:3" ht="15.75" customHeight="1">
      <c r="B725" s="3"/>
      <c r="C725" s="4"/>
    </row>
    <row r="726" spans="2:3" ht="15.75" customHeight="1">
      <c r="B726" s="3"/>
      <c r="C726" s="4"/>
    </row>
    <row r="727" spans="2:3" ht="15.75" customHeight="1">
      <c r="B727" s="3"/>
      <c r="C727" s="4"/>
    </row>
    <row r="728" spans="2:3" ht="15.75" customHeight="1">
      <c r="B728" s="3"/>
      <c r="C728" s="4"/>
    </row>
    <row r="729" spans="2:3" ht="15.75" customHeight="1">
      <c r="B729" s="3"/>
      <c r="C729" s="4"/>
    </row>
    <row r="730" spans="2:3" ht="15.75" customHeight="1">
      <c r="B730" s="3"/>
      <c r="C730" s="4"/>
    </row>
    <row r="731" spans="2:3" ht="15.75" customHeight="1">
      <c r="B731" s="3"/>
      <c r="C731" s="4"/>
    </row>
    <row r="732" spans="2:3" ht="15.75" customHeight="1">
      <c r="B732" s="3"/>
      <c r="C732" s="4"/>
    </row>
    <row r="733" spans="2:3" ht="15.75" customHeight="1">
      <c r="B733" s="3"/>
      <c r="C733" s="4"/>
    </row>
    <row r="734" spans="2:3" ht="15.75" customHeight="1">
      <c r="B734" s="3"/>
      <c r="C734" s="4"/>
    </row>
    <row r="735" spans="2:3" ht="15.75" customHeight="1">
      <c r="B735" s="3"/>
      <c r="C735" s="4"/>
    </row>
    <row r="736" spans="2:3" ht="15.75" customHeight="1">
      <c r="B736" s="3"/>
      <c r="C736" s="4"/>
    </row>
    <row r="737" spans="2:3" ht="15.75" customHeight="1">
      <c r="B737" s="3"/>
      <c r="C737" s="4"/>
    </row>
    <row r="738" spans="2:3" ht="15.75" customHeight="1">
      <c r="B738" s="3"/>
      <c r="C738" s="4"/>
    </row>
    <row r="739" spans="2:3" ht="15.75" customHeight="1">
      <c r="B739" s="3"/>
      <c r="C739" s="4"/>
    </row>
    <row r="740" spans="2:3" ht="15.75" customHeight="1">
      <c r="B740" s="3"/>
      <c r="C740" s="4"/>
    </row>
    <row r="741" spans="2:3" ht="15.75" customHeight="1">
      <c r="B741" s="3"/>
      <c r="C741" s="4"/>
    </row>
    <row r="742" spans="2:3" ht="15.75" customHeight="1">
      <c r="B742" s="3"/>
      <c r="C742" s="4"/>
    </row>
    <row r="743" spans="2:3" ht="15.75" customHeight="1">
      <c r="B743" s="3"/>
      <c r="C743" s="4"/>
    </row>
    <row r="744" spans="2:3" ht="15.75" customHeight="1">
      <c r="B744" s="3"/>
      <c r="C744" s="4"/>
    </row>
    <row r="745" spans="2:3" ht="15.75" customHeight="1">
      <c r="B745" s="3"/>
      <c r="C745" s="4"/>
    </row>
    <row r="746" spans="2:3" ht="15.75" customHeight="1">
      <c r="B746" s="3"/>
      <c r="C746" s="4"/>
    </row>
    <row r="747" spans="2:3" ht="15.75" customHeight="1">
      <c r="B747" s="3"/>
      <c r="C747" s="4"/>
    </row>
    <row r="748" spans="2:3" ht="15.75" customHeight="1">
      <c r="B748" s="3"/>
      <c r="C748" s="4"/>
    </row>
    <row r="749" spans="2:3" ht="15.75" customHeight="1">
      <c r="B749" s="3"/>
      <c r="C749" s="4"/>
    </row>
    <row r="750" spans="2:3" ht="15.75" customHeight="1">
      <c r="B750" s="3"/>
      <c r="C750" s="4"/>
    </row>
    <row r="751" spans="2:3" ht="15.75" customHeight="1">
      <c r="B751" s="3"/>
      <c r="C751" s="4"/>
    </row>
    <row r="752" spans="2:3" ht="15.75" customHeight="1">
      <c r="B752" s="3"/>
      <c r="C752" s="4"/>
    </row>
    <row r="753" spans="2:3" ht="15.75" customHeight="1">
      <c r="B753" s="3"/>
      <c r="C753" s="4"/>
    </row>
    <row r="754" spans="2:3" ht="15.75" customHeight="1">
      <c r="B754" s="3"/>
      <c r="C754" s="4"/>
    </row>
    <row r="755" spans="2:3" ht="15.75" customHeight="1">
      <c r="B755" s="3"/>
      <c r="C755" s="4"/>
    </row>
    <row r="756" spans="2:3" ht="15.75" customHeight="1">
      <c r="B756" s="3"/>
      <c r="C756" s="4"/>
    </row>
    <row r="757" spans="2:3" ht="15.75" customHeight="1">
      <c r="B757" s="3"/>
      <c r="C757" s="4"/>
    </row>
    <row r="758" spans="2:3" ht="15.75" customHeight="1">
      <c r="B758" s="3"/>
      <c r="C758" s="4"/>
    </row>
    <row r="759" spans="2:3" ht="15.75" customHeight="1">
      <c r="B759" s="3"/>
      <c r="C759" s="4"/>
    </row>
    <row r="760" spans="2:3" ht="15.75" customHeight="1">
      <c r="B760" s="3"/>
      <c r="C760" s="4"/>
    </row>
    <row r="761" spans="2:3" ht="15.75" customHeight="1">
      <c r="B761" s="3"/>
      <c r="C761" s="4"/>
    </row>
    <row r="762" spans="2:3" ht="15.75" customHeight="1">
      <c r="B762" s="3"/>
      <c r="C762" s="4"/>
    </row>
    <row r="763" spans="2:3" ht="15.75" customHeight="1">
      <c r="B763" s="3"/>
      <c r="C763" s="4"/>
    </row>
    <row r="764" spans="2:3" ht="15.75" customHeight="1">
      <c r="B764" s="3"/>
      <c r="C764" s="4"/>
    </row>
    <row r="765" spans="2:3" ht="15.75" customHeight="1">
      <c r="B765" s="3"/>
      <c r="C765" s="4"/>
    </row>
    <row r="766" spans="2:3" ht="15.75" customHeight="1">
      <c r="B766" s="3"/>
      <c r="C766" s="4"/>
    </row>
    <row r="767" spans="2:3" ht="15.75" customHeight="1">
      <c r="B767" s="3"/>
      <c r="C767" s="4"/>
    </row>
    <row r="768" spans="2:3" ht="15.75" customHeight="1">
      <c r="B768" s="3"/>
      <c r="C768" s="4"/>
    </row>
    <row r="769" spans="2:3" ht="15.75" customHeight="1">
      <c r="B769" s="3"/>
      <c r="C769" s="4"/>
    </row>
    <row r="770" spans="2:3" ht="15.75" customHeight="1">
      <c r="B770" s="3"/>
      <c r="C770" s="4"/>
    </row>
    <row r="771" spans="2:3" ht="15.75" customHeight="1">
      <c r="B771" s="3"/>
      <c r="C771" s="4"/>
    </row>
    <row r="772" spans="2:3" ht="15.75" customHeight="1">
      <c r="B772" s="3"/>
      <c r="C772" s="4"/>
    </row>
    <row r="773" spans="2:3" ht="15.75" customHeight="1">
      <c r="B773" s="3"/>
      <c r="C773" s="4"/>
    </row>
    <row r="774" spans="2:3" ht="15.75" customHeight="1">
      <c r="B774" s="3"/>
      <c r="C774" s="4"/>
    </row>
    <row r="775" spans="2:3" ht="15.75" customHeight="1">
      <c r="B775" s="3"/>
      <c r="C775" s="4"/>
    </row>
    <row r="776" spans="2:3" ht="15.75" customHeight="1">
      <c r="B776" s="3"/>
      <c r="C776" s="4"/>
    </row>
    <row r="777" spans="2:3" ht="15.75" customHeight="1">
      <c r="B777" s="3"/>
      <c r="C777" s="4"/>
    </row>
    <row r="778" spans="2:3" ht="15.75" customHeight="1">
      <c r="B778" s="3"/>
      <c r="C778" s="4"/>
    </row>
    <row r="779" spans="2:3" ht="15.75" customHeight="1">
      <c r="B779" s="3"/>
      <c r="C779" s="4"/>
    </row>
    <row r="780" spans="2:3" ht="15.75" customHeight="1">
      <c r="B780" s="3"/>
      <c r="C780" s="4"/>
    </row>
    <row r="781" spans="2:3" ht="15.75" customHeight="1">
      <c r="B781" s="3"/>
      <c r="C781" s="4"/>
    </row>
    <row r="782" spans="2:3" ht="15.75" customHeight="1">
      <c r="B782" s="3"/>
      <c r="C782" s="4"/>
    </row>
    <row r="783" spans="2:3" ht="15.75" customHeight="1">
      <c r="B783" s="3"/>
      <c r="C783" s="4"/>
    </row>
    <row r="784" spans="2:3" ht="15.75" customHeight="1">
      <c r="B784" s="3"/>
      <c r="C784" s="4"/>
    </row>
    <row r="785" spans="2:3" ht="15.75" customHeight="1">
      <c r="B785" s="3"/>
      <c r="C785" s="4"/>
    </row>
    <row r="786" spans="2:3" ht="15.75" customHeight="1">
      <c r="B786" s="3"/>
      <c r="C786" s="4"/>
    </row>
    <row r="787" spans="2:3" ht="15.75" customHeight="1">
      <c r="B787" s="3"/>
      <c r="C787" s="4"/>
    </row>
    <row r="788" spans="2:3" ht="15.75" customHeight="1">
      <c r="B788" s="3"/>
      <c r="C788" s="4"/>
    </row>
    <row r="789" spans="2:3" ht="15.75" customHeight="1">
      <c r="B789" s="3"/>
      <c r="C789" s="4"/>
    </row>
    <row r="790" spans="2:3" ht="15.75" customHeight="1">
      <c r="B790" s="3"/>
      <c r="C790" s="4"/>
    </row>
    <row r="791" spans="2:3" ht="15.75" customHeight="1">
      <c r="B791" s="3"/>
      <c r="C791" s="4"/>
    </row>
    <row r="792" spans="2:3" ht="15.75" customHeight="1">
      <c r="B792" s="3"/>
      <c r="C792" s="4"/>
    </row>
    <row r="793" spans="2:3" ht="15.75" customHeight="1">
      <c r="B793" s="3"/>
      <c r="C793" s="4"/>
    </row>
    <row r="794" spans="2:3" ht="15.75" customHeight="1">
      <c r="B794" s="3"/>
      <c r="C794" s="4"/>
    </row>
    <row r="795" spans="2:3" ht="15.75" customHeight="1">
      <c r="B795" s="3"/>
      <c r="C795" s="4"/>
    </row>
    <row r="796" spans="2:3" ht="15.75" customHeight="1">
      <c r="B796" s="3"/>
      <c r="C796" s="4"/>
    </row>
    <row r="797" spans="2:3" ht="15.75" customHeight="1">
      <c r="B797" s="3"/>
      <c r="C797" s="4"/>
    </row>
    <row r="798" spans="2:3" ht="15.75" customHeight="1">
      <c r="B798" s="3"/>
      <c r="C798" s="4"/>
    </row>
    <row r="799" spans="2:3" ht="15.75" customHeight="1">
      <c r="B799" s="3"/>
      <c r="C799" s="4"/>
    </row>
    <row r="800" spans="2:3" ht="15.75" customHeight="1">
      <c r="B800" s="3"/>
      <c r="C800" s="4"/>
    </row>
    <row r="801" spans="2:3" ht="15.75" customHeight="1">
      <c r="B801" s="3"/>
      <c r="C801" s="4"/>
    </row>
    <row r="802" spans="2:3" ht="15.75" customHeight="1">
      <c r="B802" s="3"/>
      <c r="C802" s="4"/>
    </row>
    <row r="803" spans="2:3" ht="15.75" customHeight="1">
      <c r="B803" s="3"/>
      <c r="C803" s="4"/>
    </row>
    <row r="804" spans="2:3" ht="15.75" customHeight="1">
      <c r="B804" s="3"/>
      <c r="C804" s="4"/>
    </row>
    <row r="805" spans="2:3" ht="15.75" customHeight="1">
      <c r="B805" s="3"/>
      <c r="C805" s="4"/>
    </row>
    <row r="806" spans="2:3" ht="15.75" customHeight="1">
      <c r="B806" s="3"/>
      <c r="C806" s="4"/>
    </row>
    <row r="807" spans="2:3" ht="15.75" customHeight="1">
      <c r="B807" s="3"/>
      <c r="C807" s="4"/>
    </row>
    <row r="808" spans="2:3" ht="15.75" customHeight="1">
      <c r="B808" s="3"/>
      <c r="C808" s="4"/>
    </row>
    <row r="809" spans="2:3" ht="15.75" customHeight="1">
      <c r="B809" s="3"/>
      <c r="C809" s="4"/>
    </row>
    <row r="810" spans="2:3" ht="15.75" customHeight="1">
      <c r="B810" s="3"/>
      <c r="C810" s="4"/>
    </row>
    <row r="811" spans="2:3" ht="15.75" customHeight="1">
      <c r="B811" s="3"/>
      <c r="C811" s="4"/>
    </row>
    <row r="812" spans="2:3" ht="15.75" customHeight="1">
      <c r="B812" s="3"/>
      <c r="C812" s="4"/>
    </row>
    <row r="813" spans="2:3" ht="15.75" customHeight="1">
      <c r="B813" s="3"/>
      <c r="C813" s="4"/>
    </row>
    <row r="814" spans="2:3" ht="15.75" customHeight="1">
      <c r="B814" s="3"/>
      <c r="C814" s="4"/>
    </row>
    <row r="815" spans="2:3" ht="15.75" customHeight="1">
      <c r="B815" s="3"/>
      <c r="C815" s="4"/>
    </row>
    <row r="816" spans="2:3" ht="15.75" customHeight="1">
      <c r="B816" s="3"/>
      <c r="C816" s="4"/>
    </row>
    <row r="817" spans="2:3" ht="15.75" customHeight="1">
      <c r="B817" s="3"/>
      <c r="C817" s="4"/>
    </row>
    <row r="818" spans="2:3" ht="15.75" customHeight="1">
      <c r="B818" s="3"/>
      <c r="C818" s="4"/>
    </row>
    <row r="819" spans="2:3" ht="15.75" customHeight="1">
      <c r="B819" s="3"/>
      <c r="C819" s="4"/>
    </row>
    <row r="820" spans="2:3" ht="15.75" customHeight="1">
      <c r="B820" s="3"/>
      <c r="C820" s="4"/>
    </row>
    <row r="821" spans="2:3" ht="15.75" customHeight="1">
      <c r="B821" s="3"/>
      <c r="C821" s="4"/>
    </row>
    <row r="822" spans="2:3" ht="15.75" customHeight="1">
      <c r="B822" s="3"/>
      <c r="C822" s="4"/>
    </row>
    <row r="823" spans="2:3" ht="15.75" customHeight="1">
      <c r="B823" s="3"/>
      <c r="C823" s="4"/>
    </row>
    <row r="824" spans="2:3" ht="15.75" customHeight="1">
      <c r="B824" s="3"/>
      <c r="C824" s="4"/>
    </row>
    <row r="825" spans="2:3" ht="15.75" customHeight="1">
      <c r="B825" s="3"/>
      <c r="C825" s="4"/>
    </row>
    <row r="826" spans="2:3" ht="15.75" customHeight="1">
      <c r="B826" s="3"/>
      <c r="C826" s="4"/>
    </row>
    <row r="827" spans="2:3" ht="15.75" customHeight="1">
      <c r="B827" s="3"/>
      <c r="C827" s="4"/>
    </row>
    <row r="828" spans="2:3" ht="15.75" customHeight="1">
      <c r="B828" s="3"/>
      <c r="C828" s="4"/>
    </row>
    <row r="829" spans="2:3" ht="15.75" customHeight="1">
      <c r="B829" s="3"/>
      <c r="C829" s="4"/>
    </row>
    <row r="830" spans="2:3" ht="15.75" customHeight="1">
      <c r="B830" s="3"/>
      <c r="C830" s="4"/>
    </row>
    <row r="831" spans="2:3" ht="15.75" customHeight="1">
      <c r="B831" s="3"/>
      <c r="C831" s="4"/>
    </row>
    <row r="832" spans="2:3" ht="15.75" customHeight="1">
      <c r="B832" s="3"/>
      <c r="C832" s="4"/>
    </row>
    <row r="833" spans="2:3" ht="15.75" customHeight="1">
      <c r="B833" s="3"/>
      <c r="C833" s="4"/>
    </row>
    <row r="834" spans="2:3" ht="15.75" customHeight="1">
      <c r="B834" s="3"/>
      <c r="C834" s="4"/>
    </row>
    <row r="835" spans="2:3" ht="15.75" customHeight="1">
      <c r="B835" s="3"/>
      <c r="C835" s="4"/>
    </row>
    <row r="836" spans="2:3" ht="15.75" customHeight="1">
      <c r="B836" s="3"/>
      <c r="C836" s="4"/>
    </row>
    <row r="837" spans="2:3" ht="15.75" customHeight="1">
      <c r="B837" s="3"/>
      <c r="C837" s="4"/>
    </row>
    <row r="838" spans="2:3" ht="15.75" customHeight="1">
      <c r="B838" s="3"/>
      <c r="C838" s="4"/>
    </row>
    <row r="839" spans="2:3" ht="15.75" customHeight="1">
      <c r="B839" s="3"/>
      <c r="C839" s="4"/>
    </row>
    <row r="840" spans="2:3" ht="15.75" customHeight="1">
      <c r="B840" s="3"/>
      <c r="C840" s="4"/>
    </row>
    <row r="841" spans="2:3" ht="15.75" customHeight="1">
      <c r="B841" s="3"/>
      <c r="C841" s="4"/>
    </row>
    <row r="842" spans="2:3" ht="15.75" customHeight="1">
      <c r="B842" s="3"/>
      <c r="C842" s="4"/>
    </row>
    <row r="843" spans="2:3" ht="15.75" customHeight="1">
      <c r="B843" s="3"/>
      <c r="C843" s="4"/>
    </row>
    <row r="844" spans="2:3" ht="15.75" customHeight="1">
      <c r="B844" s="3"/>
      <c r="C844" s="4"/>
    </row>
    <row r="845" spans="2:3" ht="15.75" customHeight="1">
      <c r="B845" s="3"/>
      <c r="C845" s="4"/>
    </row>
    <row r="846" spans="2:3" ht="15.75" customHeight="1">
      <c r="B846" s="3"/>
      <c r="C846" s="4"/>
    </row>
    <row r="847" spans="2:3" ht="15.75" customHeight="1">
      <c r="B847" s="3"/>
      <c r="C847" s="4"/>
    </row>
    <row r="848" spans="2:3" ht="15.75" customHeight="1">
      <c r="B848" s="3"/>
      <c r="C848" s="4"/>
    </row>
    <row r="849" spans="2:3" ht="15.75" customHeight="1">
      <c r="B849" s="3"/>
      <c r="C849" s="4"/>
    </row>
    <row r="850" spans="2:3" ht="15.75" customHeight="1">
      <c r="B850" s="3"/>
      <c r="C850" s="4"/>
    </row>
    <row r="851" spans="2:3" ht="15.75" customHeight="1">
      <c r="B851" s="3"/>
      <c r="C851" s="4"/>
    </row>
    <row r="852" spans="2:3" ht="15.75" customHeight="1">
      <c r="B852" s="3"/>
      <c r="C852" s="4"/>
    </row>
    <row r="853" spans="2:3" ht="15.75" customHeight="1">
      <c r="B853" s="3"/>
      <c r="C853" s="4"/>
    </row>
    <row r="854" spans="2:3" ht="15.75" customHeight="1">
      <c r="B854" s="3"/>
      <c r="C854" s="4"/>
    </row>
    <row r="855" spans="2:3" ht="15.75" customHeight="1">
      <c r="B855" s="3"/>
      <c r="C855" s="4"/>
    </row>
    <row r="856" spans="2:3" ht="15.75" customHeight="1">
      <c r="B856" s="3"/>
      <c r="C856" s="4"/>
    </row>
    <row r="857" spans="2:3" ht="15.75" customHeight="1">
      <c r="B857" s="3"/>
      <c r="C857" s="4"/>
    </row>
    <row r="858" spans="2:3" ht="15.75" customHeight="1">
      <c r="B858" s="3"/>
      <c r="C858" s="4"/>
    </row>
    <row r="859" spans="2:3" ht="15.75" customHeight="1">
      <c r="B859" s="3"/>
      <c r="C859" s="4"/>
    </row>
    <row r="860" spans="2:3" ht="15.75" customHeight="1">
      <c r="B860" s="3"/>
      <c r="C860" s="4"/>
    </row>
    <row r="861" spans="2:3" ht="15.75" customHeight="1">
      <c r="B861" s="3"/>
      <c r="C861" s="4"/>
    </row>
    <row r="862" spans="2:3" ht="15.75" customHeight="1">
      <c r="B862" s="3"/>
      <c r="C862" s="4"/>
    </row>
    <row r="863" spans="2:3" ht="15.75" customHeight="1">
      <c r="B863" s="3"/>
      <c r="C863" s="4"/>
    </row>
    <row r="864" spans="2:3" ht="15.75" customHeight="1">
      <c r="B864" s="3"/>
      <c r="C864" s="4"/>
    </row>
    <row r="865" spans="2:3" ht="15.75" customHeight="1">
      <c r="B865" s="3"/>
      <c r="C865" s="4"/>
    </row>
    <row r="866" spans="2:3" ht="15.75" customHeight="1">
      <c r="B866" s="3"/>
      <c r="C866" s="4"/>
    </row>
    <row r="867" spans="2:3" ht="15.75" customHeight="1">
      <c r="B867" s="3"/>
      <c r="C867" s="4"/>
    </row>
    <row r="868" spans="2:3" ht="15.75" customHeight="1">
      <c r="B868" s="3"/>
      <c r="C868" s="4"/>
    </row>
    <row r="869" spans="2:3" ht="15.75" customHeight="1">
      <c r="B869" s="3"/>
      <c r="C869" s="4"/>
    </row>
    <row r="870" spans="2:3" ht="15.75" customHeight="1">
      <c r="B870" s="3"/>
      <c r="C870" s="4"/>
    </row>
    <row r="871" spans="2:3" ht="15.75" customHeight="1">
      <c r="B871" s="3"/>
      <c r="C871" s="4"/>
    </row>
    <row r="872" spans="2:3" ht="15.75" customHeight="1">
      <c r="B872" s="3"/>
      <c r="C872" s="4"/>
    </row>
    <row r="873" spans="2:3" ht="15.75" customHeight="1">
      <c r="B873" s="3"/>
      <c r="C873" s="4"/>
    </row>
    <row r="874" spans="2:3" ht="15.75" customHeight="1">
      <c r="B874" s="3"/>
      <c r="C874" s="4"/>
    </row>
    <row r="875" spans="2:3" ht="15.75" customHeight="1">
      <c r="B875" s="3"/>
      <c r="C875" s="4"/>
    </row>
    <row r="876" spans="2:3" ht="15.75" customHeight="1">
      <c r="B876" s="3"/>
      <c r="C876" s="4"/>
    </row>
    <row r="877" spans="2:3" ht="15.75" customHeight="1">
      <c r="B877" s="3"/>
      <c r="C877" s="4"/>
    </row>
    <row r="878" spans="2:3" ht="15.75" customHeight="1">
      <c r="B878" s="3"/>
      <c r="C878" s="4"/>
    </row>
    <row r="879" spans="2:3" ht="15.75" customHeight="1">
      <c r="B879" s="3"/>
      <c r="C879" s="4"/>
    </row>
    <row r="880" spans="2:3" ht="15.75" customHeight="1">
      <c r="B880" s="3"/>
      <c r="C880" s="4"/>
    </row>
    <row r="881" spans="2:3" ht="15.75" customHeight="1">
      <c r="B881" s="3"/>
      <c r="C881" s="4"/>
    </row>
    <row r="882" spans="2:3" ht="15.75" customHeight="1">
      <c r="B882" s="3"/>
      <c r="C882" s="4"/>
    </row>
    <row r="883" spans="2:3" ht="15.75" customHeight="1">
      <c r="B883" s="3"/>
      <c r="C883" s="4"/>
    </row>
    <row r="884" spans="2:3" ht="15.75" customHeight="1">
      <c r="B884" s="3"/>
      <c r="C884" s="4"/>
    </row>
    <row r="885" spans="2:3" ht="15.75" customHeight="1">
      <c r="B885" s="3"/>
      <c r="C885" s="4"/>
    </row>
    <row r="886" spans="2:3" ht="15.75" customHeight="1">
      <c r="B886" s="3"/>
      <c r="C886" s="4"/>
    </row>
    <row r="887" spans="2:3" ht="15.75" customHeight="1">
      <c r="B887" s="3"/>
      <c r="C887" s="4"/>
    </row>
    <row r="888" spans="2:3" ht="15.75" customHeight="1">
      <c r="B888" s="3"/>
      <c r="C888" s="4"/>
    </row>
    <row r="889" spans="2:3" ht="15.75" customHeight="1">
      <c r="B889" s="3"/>
      <c r="C889" s="4"/>
    </row>
    <row r="890" spans="2:3" ht="15.75" customHeight="1">
      <c r="B890" s="3"/>
      <c r="C890" s="4"/>
    </row>
    <row r="891" spans="2:3" ht="15.75" customHeight="1">
      <c r="B891" s="3"/>
      <c r="C891" s="4"/>
    </row>
    <row r="892" spans="2:3" ht="15.75" customHeight="1">
      <c r="B892" s="3"/>
      <c r="C892" s="4"/>
    </row>
    <row r="893" spans="2:3" ht="15.75" customHeight="1">
      <c r="B893" s="3"/>
      <c r="C893" s="4"/>
    </row>
    <row r="894" spans="2:3" ht="15.75" customHeight="1">
      <c r="B894" s="3"/>
      <c r="C894" s="4"/>
    </row>
    <row r="895" spans="2:3" ht="15.75" customHeight="1">
      <c r="B895" s="3"/>
      <c r="C895" s="4"/>
    </row>
    <row r="896" spans="2:3" ht="15.75" customHeight="1">
      <c r="B896" s="3"/>
      <c r="C896" s="4"/>
    </row>
    <row r="897" spans="2:3" ht="15.75" customHeight="1">
      <c r="B897" s="3"/>
      <c r="C897" s="4"/>
    </row>
    <row r="898" spans="2:3" ht="15.75" customHeight="1">
      <c r="B898" s="3"/>
      <c r="C898" s="4"/>
    </row>
    <row r="899" spans="2:3" ht="15.75" customHeight="1">
      <c r="B899" s="3"/>
      <c r="C899" s="4"/>
    </row>
    <row r="900" spans="2:3" ht="15.75" customHeight="1">
      <c r="B900" s="3"/>
      <c r="C900" s="4"/>
    </row>
    <row r="901" spans="2:3" ht="15.75" customHeight="1">
      <c r="B901" s="3"/>
      <c r="C901" s="4"/>
    </row>
    <row r="902" spans="2:3" ht="15.75" customHeight="1">
      <c r="B902" s="3"/>
      <c r="C902" s="4"/>
    </row>
    <row r="903" spans="2:3" ht="15.75" customHeight="1">
      <c r="B903" s="3"/>
      <c r="C903" s="4"/>
    </row>
    <row r="904" spans="2:3" ht="15.75" customHeight="1">
      <c r="B904" s="3"/>
      <c r="C904" s="4"/>
    </row>
    <row r="905" spans="2:3" ht="15.75" customHeight="1">
      <c r="B905" s="3"/>
      <c r="C905" s="4"/>
    </row>
    <row r="906" spans="2:3" ht="15.75" customHeight="1">
      <c r="B906" s="3"/>
      <c r="C906" s="4"/>
    </row>
    <row r="907" spans="2:3" ht="15.75" customHeight="1">
      <c r="B907" s="3"/>
      <c r="C907" s="4"/>
    </row>
    <row r="908" spans="2:3" ht="15.75" customHeight="1">
      <c r="B908" s="3"/>
      <c r="C908" s="4"/>
    </row>
    <row r="909" spans="2:3" ht="15.75" customHeight="1">
      <c r="B909" s="3"/>
      <c r="C909" s="4"/>
    </row>
    <row r="910" spans="2:3" ht="15.75" customHeight="1">
      <c r="B910" s="3"/>
      <c r="C910" s="4"/>
    </row>
    <row r="911" spans="2:3" ht="15.75" customHeight="1">
      <c r="B911" s="3"/>
      <c r="C911" s="4"/>
    </row>
    <row r="912" spans="2:3" ht="15.75" customHeight="1">
      <c r="B912" s="3"/>
      <c r="C912" s="4"/>
    </row>
    <row r="913" spans="2:3" ht="15.75" customHeight="1">
      <c r="B913" s="3"/>
      <c r="C913" s="4"/>
    </row>
    <row r="914" spans="2:3" ht="15.75" customHeight="1">
      <c r="B914" s="3"/>
      <c r="C914" s="4"/>
    </row>
    <row r="915" spans="2:3" ht="15.75" customHeight="1">
      <c r="B915" s="3"/>
      <c r="C915" s="4"/>
    </row>
    <row r="916" spans="2:3" ht="15.75" customHeight="1">
      <c r="B916" s="3"/>
      <c r="C916" s="4"/>
    </row>
    <row r="917" spans="2:3" ht="15.75" customHeight="1">
      <c r="B917" s="3"/>
      <c r="C917" s="4"/>
    </row>
    <row r="918" spans="2:3" ht="15.75" customHeight="1">
      <c r="B918" s="3"/>
      <c r="C918" s="4"/>
    </row>
    <row r="919" spans="2:3" ht="15.75" customHeight="1">
      <c r="B919" s="3"/>
      <c r="C919" s="4"/>
    </row>
    <row r="920" spans="2:3" ht="15.75" customHeight="1">
      <c r="B920" s="3"/>
      <c r="C920" s="4"/>
    </row>
    <row r="921" spans="2:3" ht="15.75" customHeight="1">
      <c r="B921" s="3"/>
      <c r="C921" s="4"/>
    </row>
    <row r="922" spans="2:3" ht="15.75" customHeight="1">
      <c r="B922" s="3"/>
      <c r="C922" s="4"/>
    </row>
    <row r="923" spans="2:3" ht="15.75" customHeight="1">
      <c r="B923" s="3"/>
      <c r="C923" s="4"/>
    </row>
    <row r="924" spans="2:3" ht="15.75" customHeight="1">
      <c r="B924" s="3"/>
      <c r="C924" s="4"/>
    </row>
    <row r="925" spans="2:3" ht="15.75" customHeight="1">
      <c r="B925" s="3"/>
      <c r="C925" s="4"/>
    </row>
    <row r="926" spans="2:3" ht="15.75" customHeight="1">
      <c r="B926" s="3"/>
      <c r="C926" s="4"/>
    </row>
    <row r="927" spans="2:3" ht="15.75" customHeight="1">
      <c r="B927" s="3"/>
      <c r="C927" s="4"/>
    </row>
    <row r="928" spans="2:3" ht="15.75" customHeight="1">
      <c r="B928" s="3"/>
      <c r="C928" s="4"/>
    </row>
    <row r="929" spans="2:3" ht="15.75" customHeight="1">
      <c r="B929" s="3"/>
      <c r="C929" s="4"/>
    </row>
    <row r="930" spans="2:3" ht="15.75" customHeight="1">
      <c r="B930" s="3"/>
      <c r="C930" s="4"/>
    </row>
    <row r="931" spans="2:3" ht="15.75" customHeight="1">
      <c r="B931" s="3"/>
      <c r="C931" s="4"/>
    </row>
    <row r="932" spans="2:3" ht="15.75" customHeight="1">
      <c r="B932" s="3"/>
      <c r="C932" s="4"/>
    </row>
    <row r="933" spans="2:3" ht="15.75" customHeight="1">
      <c r="B933" s="3"/>
      <c r="C933" s="4"/>
    </row>
    <row r="934" spans="2:3" ht="15.75" customHeight="1">
      <c r="B934" s="3"/>
      <c r="C934" s="4"/>
    </row>
    <row r="935" spans="2:3" ht="15.75" customHeight="1">
      <c r="B935" s="3"/>
      <c r="C935" s="4"/>
    </row>
    <row r="936" spans="2:3" ht="15.75" customHeight="1">
      <c r="B936" s="3"/>
      <c r="C936" s="4"/>
    </row>
    <row r="937" spans="2:3" ht="15.75" customHeight="1">
      <c r="B937" s="3"/>
      <c r="C937" s="4"/>
    </row>
    <row r="938" spans="2:3" ht="15.75" customHeight="1">
      <c r="B938" s="3"/>
      <c r="C938" s="4"/>
    </row>
    <row r="939" spans="2:3" ht="15.75" customHeight="1">
      <c r="B939" s="3"/>
      <c r="C939" s="4"/>
    </row>
    <row r="940" spans="2:3" ht="15.75" customHeight="1">
      <c r="B940" s="3"/>
      <c r="C940" s="4"/>
    </row>
    <row r="941" spans="2:3" ht="15.75" customHeight="1">
      <c r="B941" s="3"/>
      <c r="C941" s="4"/>
    </row>
    <row r="942" spans="2:3" ht="15.75" customHeight="1">
      <c r="B942" s="3"/>
      <c r="C942" s="4"/>
    </row>
    <row r="943" spans="2:3" ht="15.75" customHeight="1">
      <c r="B943" s="3"/>
      <c r="C943" s="4"/>
    </row>
    <row r="944" spans="2:3" ht="15.75" customHeight="1">
      <c r="B944" s="3"/>
      <c r="C944" s="4"/>
    </row>
    <row r="945" spans="2:3" ht="15.75" customHeight="1">
      <c r="B945" s="3"/>
      <c r="C945" s="4"/>
    </row>
    <row r="946" spans="2:3" ht="15.75" customHeight="1">
      <c r="B946" s="3"/>
      <c r="C946" s="4"/>
    </row>
    <row r="947" spans="2:3" ht="15.75" customHeight="1">
      <c r="B947" s="3"/>
      <c r="C947" s="4"/>
    </row>
    <row r="948" spans="2:3" ht="15.75" customHeight="1">
      <c r="B948" s="3"/>
      <c r="C948" s="4"/>
    </row>
    <row r="949" spans="2:3" ht="15.75" customHeight="1">
      <c r="B949" s="3"/>
      <c r="C949" s="4"/>
    </row>
    <row r="950" spans="2:3" ht="15.75" customHeight="1">
      <c r="B950" s="3"/>
      <c r="C950" s="4"/>
    </row>
    <row r="951" spans="2:3" ht="15.75" customHeight="1">
      <c r="B951" s="3"/>
      <c r="C951" s="4"/>
    </row>
    <row r="952" spans="2:3" ht="15.75" customHeight="1">
      <c r="B952" s="3"/>
      <c r="C952" s="4"/>
    </row>
    <row r="953" spans="2:3" ht="15.75" customHeight="1">
      <c r="B953" s="3"/>
      <c r="C953" s="4"/>
    </row>
    <row r="954" spans="2:3" ht="15.75" customHeight="1">
      <c r="B954" s="3"/>
      <c r="C954" s="4"/>
    </row>
    <row r="955" spans="2:3" ht="15.75" customHeight="1">
      <c r="B955" s="3"/>
      <c r="C955" s="4"/>
    </row>
    <row r="956" spans="2:3" ht="15.75" customHeight="1">
      <c r="B956" s="3"/>
      <c r="C956" s="4"/>
    </row>
    <row r="957" spans="2:3" ht="15.75" customHeight="1">
      <c r="B957" s="3"/>
      <c r="C957" s="4"/>
    </row>
    <row r="958" spans="2:3" ht="15.75" customHeight="1">
      <c r="B958" s="3"/>
      <c r="C958" s="4"/>
    </row>
    <row r="959" spans="2:3" ht="15.75" customHeight="1">
      <c r="B959" s="3"/>
      <c r="C959" s="4"/>
    </row>
    <row r="960" spans="2:3" ht="15.75" customHeight="1">
      <c r="B960" s="3"/>
      <c r="C960" s="4"/>
    </row>
    <row r="961" spans="2:3" ht="15.75" customHeight="1">
      <c r="B961" s="3"/>
      <c r="C961" s="4"/>
    </row>
    <row r="962" spans="2:3" ht="15.75" customHeight="1">
      <c r="B962" s="3"/>
      <c r="C962" s="4"/>
    </row>
    <row r="963" spans="2:3" ht="15.75" customHeight="1">
      <c r="B963" s="3"/>
      <c r="C963" s="4"/>
    </row>
    <row r="964" spans="2:3" ht="15.75" customHeight="1">
      <c r="B964" s="3"/>
      <c r="C964" s="4"/>
    </row>
    <row r="965" spans="2:3" ht="15.75" customHeight="1">
      <c r="B965" s="3"/>
      <c r="C965" s="4"/>
    </row>
    <row r="966" spans="2:3" ht="15.75" customHeight="1">
      <c r="B966" s="3"/>
      <c r="C966" s="4"/>
    </row>
    <row r="967" spans="2:3" ht="15.75" customHeight="1">
      <c r="B967" s="3"/>
      <c r="C967" s="4"/>
    </row>
    <row r="968" spans="2:3" ht="15.75" customHeight="1">
      <c r="B968" s="3"/>
      <c r="C968" s="4"/>
    </row>
    <row r="969" spans="2:3" ht="15.75" customHeight="1">
      <c r="B969" s="3"/>
      <c r="C969" s="4"/>
    </row>
    <row r="970" spans="2:3" ht="15.75" customHeight="1">
      <c r="B970" s="3"/>
      <c r="C970" s="4"/>
    </row>
    <row r="971" spans="2:3" ht="15.75" customHeight="1">
      <c r="B971" s="3"/>
      <c r="C971" s="4"/>
    </row>
    <row r="972" spans="2:3" ht="15.75" customHeight="1">
      <c r="B972" s="3"/>
      <c r="C972" s="4"/>
    </row>
    <row r="973" spans="2:3" ht="15.75" customHeight="1">
      <c r="B973" s="3"/>
      <c r="C973" s="4"/>
    </row>
    <row r="974" spans="2:3" ht="15.75" customHeight="1">
      <c r="B974" s="3"/>
      <c r="C974" s="4"/>
    </row>
    <row r="975" spans="2:3" ht="15.75" customHeight="1">
      <c r="B975" s="3"/>
      <c r="C975" s="4"/>
    </row>
    <row r="976" spans="2:3" ht="15.75" customHeight="1">
      <c r="B976" s="3"/>
      <c r="C976" s="4"/>
    </row>
    <row r="977" spans="2:3" ht="15.75" customHeight="1">
      <c r="B977" s="3"/>
      <c r="C977" s="4"/>
    </row>
    <row r="978" spans="2:3" ht="15.75" customHeight="1">
      <c r="B978" s="3"/>
      <c r="C978" s="4"/>
    </row>
    <row r="979" spans="2:3" ht="15.75" customHeight="1">
      <c r="B979" s="3"/>
      <c r="C979" s="4"/>
    </row>
    <row r="980" spans="2:3" ht="15.75" customHeight="1">
      <c r="B980" s="3"/>
      <c r="C980" s="4"/>
    </row>
    <row r="981" spans="2:3" ht="15.75" customHeight="1">
      <c r="B981" s="3"/>
      <c r="C981" s="4"/>
    </row>
    <row r="982" spans="2:3" ht="15.75" customHeight="1">
      <c r="B982" s="3"/>
      <c r="C982" s="4"/>
    </row>
    <row r="983" spans="2:3" ht="15.75" customHeight="1">
      <c r="B983" s="3"/>
      <c r="C983" s="4"/>
    </row>
    <row r="984" spans="2:3" ht="15.75" customHeight="1">
      <c r="B984" s="3"/>
      <c r="C984" s="4"/>
    </row>
    <row r="985" spans="2:3" ht="15.75" customHeight="1">
      <c r="B985" s="3"/>
      <c r="C985" s="4"/>
    </row>
    <row r="986" spans="2:3" ht="15.75" customHeight="1">
      <c r="B986" s="3"/>
      <c r="C986" s="4"/>
    </row>
    <row r="987" spans="2:3" ht="15.75" customHeight="1">
      <c r="B987" s="3"/>
      <c r="C987" s="4"/>
    </row>
    <row r="988" spans="2:3" ht="15.75" customHeight="1">
      <c r="B988" s="3"/>
      <c r="C988" s="4"/>
    </row>
    <row r="989" spans="2:3" ht="15.75" customHeight="1">
      <c r="B989" s="3"/>
      <c r="C989" s="4"/>
    </row>
    <row r="990" spans="2:3" ht="15.75" customHeight="1">
      <c r="B990" s="3"/>
      <c r="C990" s="4"/>
    </row>
    <row r="991" spans="2:3" ht="15.75" customHeight="1">
      <c r="B991" s="3"/>
      <c r="C991" s="4"/>
    </row>
    <row r="992" spans="2:3" ht="15.75" customHeight="1">
      <c r="B992" s="3"/>
      <c r="C992" s="4"/>
    </row>
    <row r="993" spans="2:3" ht="15.75" customHeight="1">
      <c r="B993" s="3"/>
      <c r="C993" s="4"/>
    </row>
    <row r="994" spans="2:3" ht="15.75" customHeight="1">
      <c r="B994" s="3"/>
      <c r="C994" s="4"/>
    </row>
    <row r="995" spans="2:3" ht="15.75" customHeight="1">
      <c r="B995" s="3"/>
      <c r="C995" s="4"/>
    </row>
    <row r="996" spans="2:3" ht="15.75" customHeight="1">
      <c r="B996" s="3"/>
      <c r="C996" s="4"/>
    </row>
    <row r="997" spans="2:3" ht="15.75" customHeight="1">
      <c r="B997" s="3"/>
      <c r="C997" s="4"/>
    </row>
    <row r="998" spans="2:3" ht="15.75" customHeight="1">
      <c r="B998" s="3"/>
      <c r="C998" s="4"/>
    </row>
    <row r="999" spans="2:3" ht="15.75" customHeight="1">
      <c r="B999" s="3"/>
      <c r="C999" s="4"/>
    </row>
    <row r="1000" spans="2:3" ht="15.75" customHeight="1">
      <c r="B1000" s="3"/>
      <c r="C1000" s="4"/>
    </row>
    <row r="1001" spans="2:3" ht="15.75" customHeight="1">
      <c r="B1001" s="3"/>
      <c r="C1001" s="4"/>
    </row>
    <row r="1002" spans="2:3" ht="15.75" customHeight="1">
      <c r="B1002" s="3"/>
      <c r="C1002" s="4"/>
    </row>
    <row r="1003" spans="2:3" ht="15.75" customHeight="1">
      <c r="B1003" s="3"/>
      <c r="C1003" s="4"/>
    </row>
    <row r="1004" spans="2:3" ht="15.75" customHeight="1">
      <c r="B1004" s="3"/>
      <c r="C1004" s="4"/>
    </row>
    <row r="1005" spans="2:3" ht="15.75" customHeight="1">
      <c r="B1005" s="3"/>
      <c r="C1005" s="4"/>
    </row>
    <row r="1006" spans="2:3" ht="15.75" customHeight="1">
      <c r="B1006" s="3"/>
      <c r="C1006" s="4"/>
    </row>
    <row r="1007" spans="2:3" ht="15.75" customHeight="1">
      <c r="B1007" s="3"/>
      <c r="C1007" s="4"/>
    </row>
    <row r="1008" spans="2:3" ht="15.75" customHeight="1">
      <c r="B1008" s="3"/>
      <c r="C1008" s="4"/>
    </row>
    <row r="1009" spans="2:3" ht="15.75" customHeight="1">
      <c r="B1009" s="3"/>
      <c r="C1009" s="4"/>
    </row>
    <row r="1010" spans="2:3" ht="15.75" customHeight="1">
      <c r="B1010" s="3"/>
      <c r="C1010" s="4"/>
    </row>
    <row r="1011" spans="2:3" ht="15.75" customHeight="1">
      <c r="B1011" s="3"/>
      <c r="C1011" s="4"/>
    </row>
    <row r="1012" spans="2:3" ht="15.75" customHeight="1">
      <c r="B1012" s="3"/>
      <c r="C1012" s="4"/>
    </row>
    <row r="1013" spans="2:3" ht="15.75" customHeight="1">
      <c r="B1013" s="3"/>
      <c r="C1013" s="4"/>
    </row>
    <row r="1014" spans="2:3" ht="15.75" customHeight="1">
      <c r="B1014" s="3"/>
      <c r="C1014" s="4"/>
    </row>
    <row r="1015" spans="2:3" ht="15.75" customHeight="1">
      <c r="B1015" s="3"/>
      <c r="C1015" s="4"/>
    </row>
    <row r="1016" spans="2:3" ht="15.75" customHeight="1">
      <c r="B1016" s="3"/>
      <c r="C1016" s="4"/>
    </row>
    <row r="1017" spans="2:3" ht="15.75" customHeight="1">
      <c r="B1017" s="3"/>
      <c r="C1017" s="4"/>
    </row>
    <row r="1018" spans="2:3" ht="15.75" customHeight="1">
      <c r="B1018" s="3"/>
      <c r="C1018" s="4"/>
    </row>
    <row r="1019" spans="2:3" ht="15.75" customHeight="1">
      <c r="B1019" s="3"/>
      <c r="C1019" s="4"/>
    </row>
    <row r="1020" spans="2:3" ht="15.75" customHeight="1">
      <c r="B1020" s="3"/>
      <c r="C1020" s="4"/>
    </row>
  </sheetData>
  <mergeCells count="1">
    <mergeCell ref="A4:D4"/>
  </mergeCells>
  <pageMargins left="0.7" right="0.7" top="0.75" bottom="0.75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J1005"/>
  <sheetViews>
    <sheetView workbookViewId="0">
      <selection activeCell="I4" sqref="I4"/>
    </sheetView>
  </sheetViews>
  <sheetFormatPr baseColWidth="10" defaultColWidth="14.5" defaultRowHeight="15" customHeight="1" x14ac:dyDescent="0"/>
  <cols>
    <col min="7" max="7" width="17.5" customWidth="1"/>
    <col min="8" max="8" width="18.5" customWidth="1"/>
    <col min="9" max="9" width="19" customWidth="1"/>
    <col min="10" max="10" width="29.5" customWidth="1"/>
  </cols>
  <sheetData>
    <row r="1" spans="1:10">
      <c r="A1" s="1" t="s">
        <v>0</v>
      </c>
      <c r="B1" s="6"/>
      <c r="C1" s="6"/>
      <c r="D1" s="6"/>
      <c r="E1" s="6"/>
      <c r="F1" s="6"/>
      <c r="G1" s="6"/>
      <c r="H1" s="6"/>
      <c r="I1" s="6"/>
    </row>
    <row r="2" spans="1:10">
      <c r="A2" t="s">
        <v>1</v>
      </c>
      <c r="B2" s="6"/>
      <c r="C2" s="6"/>
      <c r="D2" s="6"/>
      <c r="E2" s="6"/>
      <c r="F2" s="6"/>
      <c r="G2" s="6"/>
      <c r="H2" s="6"/>
      <c r="I2" s="6"/>
    </row>
    <row r="3" spans="1:10">
      <c r="A3" s="6"/>
      <c r="B3" s="6"/>
      <c r="C3" s="6"/>
      <c r="D3" s="6"/>
      <c r="E3" s="6"/>
      <c r="F3" s="6"/>
      <c r="G3" s="6"/>
      <c r="H3" s="6"/>
      <c r="I3" s="6"/>
    </row>
    <row r="4" spans="1:10">
      <c r="A4" s="7" t="s">
        <v>560</v>
      </c>
      <c r="B4" s="9"/>
      <c r="C4" s="9"/>
      <c r="D4" s="9"/>
      <c r="E4" s="6"/>
      <c r="F4" s="6"/>
      <c r="G4" s="6"/>
      <c r="H4" s="6"/>
      <c r="I4" s="6"/>
    </row>
    <row r="5" spans="1:10">
      <c r="A5" s="6"/>
      <c r="B5" s="6"/>
      <c r="C5" s="6"/>
      <c r="D5" s="6"/>
      <c r="E5" s="6"/>
      <c r="F5" s="6"/>
      <c r="G5" s="6"/>
      <c r="H5" s="6"/>
      <c r="I5" s="6"/>
    </row>
    <row r="6" spans="1:10">
      <c r="A6" s="11" t="s">
        <v>7</v>
      </c>
      <c r="B6" s="11" t="s">
        <v>12</v>
      </c>
      <c r="C6" s="11" t="s">
        <v>13</v>
      </c>
      <c r="D6" s="11" t="s">
        <v>14</v>
      </c>
      <c r="E6" s="13" t="s">
        <v>15</v>
      </c>
      <c r="F6" s="16" t="s">
        <v>24</v>
      </c>
      <c r="G6" s="16" t="s">
        <v>27</v>
      </c>
      <c r="H6" s="16" t="s">
        <v>28</v>
      </c>
      <c r="I6" s="18" t="s">
        <v>29</v>
      </c>
      <c r="J6" s="22" t="s">
        <v>32</v>
      </c>
    </row>
    <row r="7" spans="1:10">
      <c r="A7" s="24">
        <v>5</v>
      </c>
      <c r="B7" s="24">
        <v>18</v>
      </c>
      <c r="C7" s="24">
        <v>174.23112425333301</v>
      </c>
      <c r="D7" s="24">
        <v>16.23149252</v>
      </c>
      <c r="E7" s="26">
        <v>34.846224850666502</v>
      </c>
      <c r="F7" s="28">
        <v>0.90174958444444198</v>
      </c>
      <c r="G7" s="28">
        <v>38.642906469576999</v>
      </c>
      <c r="H7" s="33">
        <v>5.1890894186686398E-9</v>
      </c>
      <c r="I7" s="35" t="s">
        <v>37</v>
      </c>
      <c r="J7" s="26" t="s">
        <v>39</v>
      </c>
    </row>
    <row r="8" spans="1:10">
      <c r="A8" s="24">
        <v>5</v>
      </c>
      <c r="B8" s="24">
        <v>18</v>
      </c>
      <c r="C8" s="24">
        <v>76.714192138333104</v>
      </c>
      <c r="D8" s="24">
        <v>8.8602206799999994</v>
      </c>
      <c r="E8" s="26">
        <v>15.342838427666599</v>
      </c>
      <c r="F8" s="28">
        <v>0.49223448222222199</v>
      </c>
      <c r="G8" s="28">
        <v>31.169775750777202</v>
      </c>
      <c r="H8" s="33">
        <v>2.9129161871789799E-8</v>
      </c>
      <c r="I8" s="35" t="s">
        <v>40</v>
      </c>
      <c r="J8" s="26" t="s">
        <v>39</v>
      </c>
    </row>
    <row r="9" spans="1:10">
      <c r="A9" s="24">
        <v>5</v>
      </c>
      <c r="B9" s="24">
        <v>18</v>
      </c>
      <c r="C9" s="24">
        <v>36.286310655000001</v>
      </c>
      <c r="D9" s="24">
        <v>5.8772914449999796</v>
      </c>
      <c r="E9" s="26">
        <v>7.2572621310000001</v>
      </c>
      <c r="F9" s="28">
        <v>0.32651619138888799</v>
      </c>
      <c r="G9" s="28">
        <v>22.226346877715599</v>
      </c>
      <c r="H9" s="33">
        <v>4.0085805572972099E-7</v>
      </c>
      <c r="I9" s="35" t="s">
        <v>42</v>
      </c>
      <c r="J9" s="26" t="s">
        <v>39</v>
      </c>
    </row>
    <row r="10" spans="1:10">
      <c r="A10" s="24">
        <v>5</v>
      </c>
      <c r="B10" s="24">
        <v>18</v>
      </c>
      <c r="C10" s="24">
        <v>298.01075186833299</v>
      </c>
      <c r="D10" s="24">
        <v>49.427584144999699</v>
      </c>
      <c r="E10" s="26">
        <v>59.602150373666603</v>
      </c>
      <c r="F10" s="28">
        <v>2.74597689694443</v>
      </c>
      <c r="G10" s="28">
        <v>21.705262866555302</v>
      </c>
      <c r="H10" s="33">
        <v>4.7943995482795396E-7</v>
      </c>
      <c r="I10" s="35" t="s">
        <v>43</v>
      </c>
      <c r="J10" s="26" t="s">
        <v>39</v>
      </c>
    </row>
    <row r="11" spans="1:10">
      <c r="A11" s="24">
        <v>5</v>
      </c>
      <c r="B11" s="24">
        <v>18</v>
      </c>
      <c r="C11" s="24">
        <v>113.015085022083</v>
      </c>
      <c r="D11" s="24">
        <v>18.932502547499901</v>
      </c>
      <c r="E11" s="26">
        <v>22.6030170044166</v>
      </c>
      <c r="F11" s="28">
        <v>1.05180569708333</v>
      </c>
      <c r="G11" s="28">
        <v>21.489726730987499</v>
      </c>
      <c r="H11" s="33">
        <v>5.1682910078516404E-7</v>
      </c>
      <c r="I11" s="35" t="s">
        <v>44</v>
      </c>
      <c r="J11" s="26" t="s">
        <v>39</v>
      </c>
    </row>
    <row r="12" spans="1:10">
      <c r="A12" s="24">
        <v>5</v>
      </c>
      <c r="B12" s="24">
        <v>18</v>
      </c>
      <c r="C12" s="24">
        <v>34.0375643870833</v>
      </c>
      <c r="D12" s="24">
        <v>5.7568705025</v>
      </c>
      <c r="E12" s="26">
        <v>6.8075128774166602</v>
      </c>
      <c r="F12" s="28">
        <v>0.31982613902777801</v>
      </c>
      <c r="G12" s="28">
        <v>21.285042236105099</v>
      </c>
      <c r="H12" s="33">
        <v>5.5535482411700705E-7</v>
      </c>
      <c r="I12" s="35" t="s">
        <v>46</v>
      </c>
      <c r="J12" s="26" t="s">
        <v>39</v>
      </c>
    </row>
    <row r="13" spans="1:10">
      <c r="A13" s="24">
        <v>5</v>
      </c>
      <c r="B13" s="24">
        <v>18</v>
      </c>
      <c r="C13" s="24">
        <v>15.853531743333299</v>
      </c>
      <c r="D13" s="24">
        <v>2.8391039150000199</v>
      </c>
      <c r="E13" s="26">
        <v>3.1707063486666698</v>
      </c>
      <c r="F13" s="28">
        <v>0.157727995277779</v>
      </c>
      <c r="G13" s="28">
        <v>20.1023689110018</v>
      </c>
      <c r="H13" s="33">
        <v>8.5115904739195496E-7</v>
      </c>
      <c r="I13" s="35" t="s">
        <v>48</v>
      </c>
      <c r="J13" s="26" t="s">
        <v>39</v>
      </c>
    </row>
    <row r="14" spans="1:10">
      <c r="A14" s="24">
        <v>5</v>
      </c>
      <c r="B14" s="24">
        <v>18</v>
      </c>
      <c r="C14" s="24">
        <v>106.06414969333299</v>
      </c>
      <c r="D14" s="24">
        <v>20.2376918450001</v>
      </c>
      <c r="E14" s="26">
        <v>21.212829938666701</v>
      </c>
      <c r="F14" s="28">
        <v>1.12431621361112</v>
      </c>
      <c r="G14" s="28">
        <v>18.867316580390298</v>
      </c>
      <c r="H14" s="33">
        <v>1.35983453059253E-6</v>
      </c>
      <c r="I14" s="35" t="s">
        <v>49</v>
      </c>
      <c r="J14" s="26" t="s">
        <v>39</v>
      </c>
    </row>
    <row r="15" spans="1:10">
      <c r="A15" s="24">
        <v>5</v>
      </c>
      <c r="B15" s="24">
        <v>18</v>
      </c>
      <c r="C15" s="24">
        <v>37.487030644999898</v>
      </c>
      <c r="D15" s="24">
        <v>7.2478465949999604</v>
      </c>
      <c r="E15" s="26">
        <v>7.4974061289999803</v>
      </c>
      <c r="F15" s="28">
        <v>0.40265814416666501</v>
      </c>
      <c r="G15" s="28">
        <v>18.619780172375499</v>
      </c>
      <c r="H15" s="33">
        <v>1.4981877004960599E-6</v>
      </c>
      <c r="I15" s="35" t="s">
        <v>50</v>
      </c>
      <c r="J15" s="26" t="s">
        <v>39</v>
      </c>
    </row>
    <row r="16" spans="1:10">
      <c r="A16" s="24">
        <v>5</v>
      </c>
      <c r="B16" s="24">
        <v>18</v>
      </c>
      <c r="C16" s="24">
        <v>118.8670734</v>
      </c>
      <c r="D16" s="24">
        <v>27.018641525</v>
      </c>
      <c r="E16" s="26">
        <v>23.773414679999998</v>
      </c>
      <c r="F16" s="28">
        <v>1.50103564027778</v>
      </c>
      <c r="G16" s="28">
        <v>15.8380081339045</v>
      </c>
      <c r="H16" s="33">
        <v>4.8113131214602104E-6</v>
      </c>
      <c r="I16" s="35" t="s">
        <v>52</v>
      </c>
      <c r="J16" s="26" t="s">
        <v>39</v>
      </c>
    </row>
    <row r="17" spans="1:10">
      <c r="A17" s="24">
        <v>5</v>
      </c>
      <c r="B17" s="24">
        <v>18</v>
      </c>
      <c r="C17" s="24">
        <v>17.3918803870835</v>
      </c>
      <c r="D17" s="24">
        <v>4.9312245024999299</v>
      </c>
      <c r="E17" s="26">
        <v>3.4783760774167001</v>
      </c>
      <c r="F17" s="28">
        <v>0.27395691680555201</v>
      </c>
      <c r="G17" s="28">
        <v>12.696799620816201</v>
      </c>
      <c r="H17" s="33">
        <v>2.21631025235114E-5</v>
      </c>
      <c r="I17" s="28" t="s">
        <v>53</v>
      </c>
      <c r="J17" s="26" t="s">
        <v>39</v>
      </c>
    </row>
    <row r="18" spans="1:10">
      <c r="A18" s="24">
        <v>5</v>
      </c>
      <c r="B18" s="24">
        <v>18</v>
      </c>
      <c r="C18" s="24">
        <v>24.195318683333401</v>
      </c>
      <c r="D18" s="24">
        <v>7.1031934100000003</v>
      </c>
      <c r="E18" s="26">
        <v>4.8390637366666702</v>
      </c>
      <c r="F18" s="28">
        <v>0.394621856111111</v>
      </c>
      <c r="G18" s="28">
        <v>12.262533515893701</v>
      </c>
      <c r="H18" s="33">
        <v>2.7974664474568399E-5</v>
      </c>
      <c r="I18" s="28" t="s">
        <v>54</v>
      </c>
      <c r="J18" s="26" t="s">
        <v>39</v>
      </c>
    </row>
    <row r="19" spans="1:10">
      <c r="A19" s="24">
        <v>5</v>
      </c>
      <c r="B19" s="24">
        <v>18</v>
      </c>
      <c r="C19" s="24">
        <v>46.009075313333199</v>
      </c>
      <c r="D19" s="24">
        <v>14.238685385</v>
      </c>
      <c r="E19" s="26">
        <v>9.2018150626666397</v>
      </c>
      <c r="F19" s="28">
        <v>0.79103807694444594</v>
      </c>
      <c r="G19" s="28">
        <v>11.632581706067301</v>
      </c>
      <c r="H19" s="33">
        <v>3.9647478571729299E-5</v>
      </c>
      <c r="I19" s="28" t="s">
        <v>56</v>
      </c>
      <c r="J19" s="26" t="s">
        <v>39</v>
      </c>
    </row>
    <row r="20" spans="1:10">
      <c r="A20" s="24">
        <v>5</v>
      </c>
      <c r="B20" s="24">
        <v>18</v>
      </c>
      <c r="C20" s="24">
        <v>50.1148746420834</v>
      </c>
      <c r="D20" s="24">
        <v>15.6984470174999</v>
      </c>
      <c r="E20" s="26">
        <v>10.0229749284167</v>
      </c>
      <c r="F20" s="28">
        <v>0.87213594541666395</v>
      </c>
      <c r="G20" s="28">
        <v>11.492445622830299</v>
      </c>
      <c r="H20" s="33">
        <v>4.2924697453583403E-5</v>
      </c>
      <c r="I20" s="28" t="s">
        <v>57</v>
      </c>
      <c r="J20" s="26" t="s">
        <v>39</v>
      </c>
    </row>
    <row r="21" spans="1:10">
      <c r="A21" s="24">
        <v>5</v>
      </c>
      <c r="B21" s="24">
        <v>18</v>
      </c>
      <c r="C21" s="24">
        <v>36.788047047083403</v>
      </c>
      <c r="D21" s="24">
        <v>12.048947872499999</v>
      </c>
      <c r="E21" s="26">
        <v>7.3576094094166802</v>
      </c>
      <c r="F21" s="28">
        <v>0.66938599291666401</v>
      </c>
      <c r="G21" s="28">
        <v>10.991579577812701</v>
      </c>
      <c r="H21" s="33">
        <v>5.7344593909779597E-5</v>
      </c>
      <c r="I21" s="28" t="s">
        <v>60</v>
      </c>
      <c r="J21" s="26" t="s">
        <v>39</v>
      </c>
    </row>
    <row r="22" spans="1:10">
      <c r="A22" s="24">
        <v>5</v>
      </c>
      <c r="B22" s="24">
        <v>18</v>
      </c>
      <c r="C22" s="24">
        <v>38.066113297083398</v>
      </c>
      <c r="D22" s="24">
        <v>13.015245182500101</v>
      </c>
      <c r="E22" s="26">
        <v>7.6132226594166799</v>
      </c>
      <c r="F22" s="28">
        <v>0.72306917680555904</v>
      </c>
      <c r="G22" s="28">
        <v>10.5290377513408</v>
      </c>
      <c r="H22" s="33">
        <v>7.5560683923683395E-5</v>
      </c>
      <c r="I22" s="28" t="s">
        <v>61</v>
      </c>
      <c r="J22" s="26" t="s">
        <v>39</v>
      </c>
    </row>
    <row r="23" spans="1:10">
      <c r="A23" s="24">
        <v>5</v>
      </c>
      <c r="B23" s="24">
        <v>18</v>
      </c>
      <c r="C23" s="24">
        <v>11.2847956083334</v>
      </c>
      <c r="D23" s="24">
        <v>3.9290909899999198</v>
      </c>
      <c r="E23" s="26">
        <v>2.2569591216666902</v>
      </c>
      <c r="F23" s="28">
        <v>0.21828283277777299</v>
      </c>
      <c r="G23" s="28">
        <v>10.3396089053161</v>
      </c>
      <c r="H23" s="33">
        <v>8.4804634699677604E-5</v>
      </c>
      <c r="I23" s="28" t="s">
        <v>64</v>
      </c>
      <c r="J23" s="26" t="s">
        <v>39</v>
      </c>
    </row>
    <row r="24" spans="1:10">
      <c r="A24" s="24">
        <v>5</v>
      </c>
      <c r="B24" s="24">
        <v>18</v>
      </c>
      <c r="C24" s="24">
        <v>16.666618573333398</v>
      </c>
      <c r="D24" s="24">
        <v>5.9550742449999898</v>
      </c>
      <c r="E24" s="26">
        <v>3.3333237146666899</v>
      </c>
      <c r="F24" s="28">
        <v>0.33083745805555498</v>
      </c>
      <c r="G24" s="28">
        <v>10.0754120596192</v>
      </c>
      <c r="H24" s="33">
        <v>9.9861147063399E-5</v>
      </c>
      <c r="I24" s="28" t="s">
        <v>68</v>
      </c>
      <c r="J24" s="26" t="s">
        <v>39</v>
      </c>
    </row>
    <row r="25" spans="1:10">
      <c r="A25" s="24">
        <v>5</v>
      </c>
      <c r="B25" s="24">
        <v>18</v>
      </c>
      <c r="C25" s="24">
        <v>19.4932870933334</v>
      </c>
      <c r="D25" s="24">
        <v>7.6700286599999998</v>
      </c>
      <c r="E25" s="26">
        <v>3.8986574186666698</v>
      </c>
      <c r="F25" s="28">
        <v>0.42611270333333301</v>
      </c>
      <c r="G25" s="28">
        <v>9.1493574074858905</v>
      </c>
      <c r="H25" s="28">
        <v>1.81400393516855E-4</v>
      </c>
      <c r="I25" s="28" t="s">
        <v>71</v>
      </c>
      <c r="J25" s="26" t="s">
        <v>39</v>
      </c>
    </row>
    <row r="26" spans="1:10">
      <c r="A26" s="24">
        <v>5</v>
      </c>
      <c r="B26" s="24">
        <v>18</v>
      </c>
      <c r="C26" s="24">
        <v>12.606723519999999</v>
      </c>
      <c r="D26" s="24">
        <v>5.2900896449999397</v>
      </c>
      <c r="E26" s="26">
        <v>2.5213447040000099</v>
      </c>
      <c r="F26" s="28">
        <v>0.29389386916666299</v>
      </c>
      <c r="G26" s="28">
        <v>8.5790993570205707</v>
      </c>
      <c r="H26" s="28">
        <v>2.6732817073949399E-4</v>
      </c>
      <c r="I26" s="28" t="s">
        <v>73</v>
      </c>
      <c r="J26" s="26" t="s">
        <v>39</v>
      </c>
    </row>
    <row r="27" spans="1:10">
      <c r="A27" s="24">
        <v>5</v>
      </c>
      <c r="B27" s="24">
        <v>18</v>
      </c>
      <c r="C27" s="24">
        <v>10.682729239999899</v>
      </c>
      <c r="D27" s="24">
        <v>4.4939771399999504</v>
      </c>
      <c r="E27" s="26">
        <v>2.1365458479999901</v>
      </c>
      <c r="F27" s="28">
        <v>0.24966539666666401</v>
      </c>
      <c r="G27" s="28">
        <v>8.5576370475262706</v>
      </c>
      <c r="H27" s="28">
        <v>2.71345605235708E-4</v>
      </c>
      <c r="I27" s="28" t="s">
        <v>75</v>
      </c>
      <c r="J27" s="26" t="s">
        <v>39</v>
      </c>
    </row>
    <row r="28" spans="1:10">
      <c r="A28" s="24">
        <v>5</v>
      </c>
      <c r="B28" s="24">
        <v>18</v>
      </c>
      <c r="C28" s="24">
        <v>9.4753801820833203</v>
      </c>
      <c r="D28" s="24">
        <v>4.1190746975000296</v>
      </c>
      <c r="E28" s="26">
        <v>1.8950760364166599</v>
      </c>
      <c r="F28" s="28">
        <v>0.228837483194446</v>
      </c>
      <c r="G28" s="28">
        <v>8.2813182961219294</v>
      </c>
      <c r="H28" s="28">
        <v>3.2951086054128199E-4</v>
      </c>
      <c r="I28" s="28" t="s">
        <v>77</v>
      </c>
      <c r="J28" s="26" t="s">
        <v>39</v>
      </c>
    </row>
    <row r="29" spans="1:10">
      <c r="A29" s="24">
        <v>5</v>
      </c>
      <c r="B29" s="24">
        <v>18</v>
      </c>
      <c r="C29" s="24">
        <v>10.327226372083301</v>
      </c>
      <c r="D29" s="24">
        <v>4.5222368674999398</v>
      </c>
      <c r="E29" s="26">
        <v>2.06544527441666</v>
      </c>
      <c r="F29" s="28">
        <v>0.25123538152777403</v>
      </c>
      <c r="G29" s="28">
        <v>8.2211560404294399</v>
      </c>
      <c r="H29" s="28">
        <v>3.4393057389800003E-4</v>
      </c>
      <c r="I29" s="28" t="s">
        <v>78</v>
      </c>
      <c r="J29" s="26" t="s">
        <v>39</v>
      </c>
    </row>
    <row r="30" spans="1:10">
      <c r="A30" s="24">
        <v>5</v>
      </c>
      <c r="B30" s="24">
        <v>18</v>
      </c>
      <c r="C30" s="24">
        <v>54.269073267083499</v>
      </c>
      <c r="D30" s="24">
        <v>23.785318992499999</v>
      </c>
      <c r="E30" s="26">
        <v>10.8538146534167</v>
      </c>
      <c r="F30" s="28">
        <v>1.32140661069444</v>
      </c>
      <c r="G30" s="28">
        <v>8.2138340807245207</v>
      </c>
      <c r="H30" s="28">
        <v>3.4573270519070598E-4</v>
      </c>
      <c r="I30" s="28" t="s">
        <v>79</v>
      </c>
      <c r="J30" s="26" t="s">
        <v>39</v>
      </c>
    </row>
    <row r="31" spans="1:10">
      <c r="A31" s="24">
        <v>5</v>
      </c>
      <c r="B31" s="24">
        <v>18</v>
      </c>
      <c r="C31" s="24">
        <v>5.3467919783333597</v>
      </c>
      <c r="D31" s="24">
        <v>2.4479907999999702</v>
      </c>
      <c r="E31" s="26">
        <v>1.0693583956666699</v>
      </c>
      <c r="F31" s="28">
        <v>0.13599948888888699</v>
      </c>
      <c r="G31" s="28">
        <v>7.8629589302379497</v>
      </c>
      <c r="H31" s="28">
        <v>4.4568559542994702E-4</v>
      </c>
      <c r="I31" s="28" t="s">
        <v>81</v>
      </c>
      <c r="J31" s="26" t="s">
        <v>39</v>
      </c>
    </row>
    <row r="32" spans="1:10">
      <c r="A32" s="24">
        <v>5</v>
      </c>
      <c r="B32" s="24">
        <v>18</v>
      </c>
      <c r="C32" s="24">
        <v>9.3185837837500696</v>
      </c>
      <c r="D32" s="24">
        <v>4.2905393324999404</v>
      </c>
      <c r="E32" s="26">
        <v>1.8637167567500099</v>
      </c>
      <c r="F32" s="28">
        <v>0.238363296249997</v>
      </c>
      <c r="G32" s="28">
        <v>7.81880761875074</v>
      </c>
      <c r="H32" s="28">
        <v>4.6038580428419101E-4</v>
      </c>
      <c r="I32" s="28" t="s">
        <v>82</v>
      </c>
      <c r="J32" s="26" t="s">
        <v>39</v>
      </c>
    </row>
    <row r="33" spans="1:10">
      <c r="A33" s="24">
        <v>5</v>
      </c>
      <c r="B33" s="24">
        <v>18</v>
      </c>
      <c r="C33" s="24">
        <v>10.8807501533334</v>
      </c>
      <c r="D33" s="24">
        <v>5.0139708249999897</v>
      </c>
      <c r="E33" s="26">
        <v>2.1761500306666801</v>
      </c>
      <c r="F33" s="28">
        <v>0.27855393472222201</v>
      </c>
      <c r="G33" s="28">
        <v>7.8123112238093801</v>
      </c>
      <c r="H33" s="28">
        <v>4.6259374282904602E-4</v>
      </c>
      <c r="I33" s="28" t="s">
        <v>83</v>
      </c>
      <c r="J33" s="26" t="s">
        <v>39</v>
      </c>
    </row>
    <row r="34" spans="1:10">
      <c r="A34" s="24">
        <v>5</v>
      </c>
      <c r="B34" s="24">
        <v>18</v>
      </c>
      <c r="C34" s="24">
        <v>35.030047238333403</v>
      </c>
      <c r="D34" s="24">
        <v>17.3882318</v>
      </c>
      <c r="E34" s="26">
        <v>7.0060094476666803</v>
      </c>
      <c r="F34" s="28">
        <v>0.966012877777776</v>
      </c>
      <c r="G34" s="28">
        <v>7.2525010885811003</v>
      </c>
      <c r="H34" s="28">
        <v>7.0529674033850101E-4</v>
      </c>
      <c r="I34" s="28" t="s">
        <v>85</v>
      </c>
      <c r="J34" s="26" t="s">
        <v>39</v>
      </c>
    </row>
    <row r="35" spans="1:10">
      <c r="A35" s="24">
        <v>5</v>
      </c>
      <c r="B35" s="24">
        <v>18</v>
      </c>
      <c r="C35" s="24">
        <v>49.1823183200001</v>
      </c>
      <c r="D35" s="24">
        <v>25.822577485</v>
      </c>
      <c r="E35" s="26">
        <v>9.8364636640000196</v>
      </c>
      <c r="F35" s="28">
        <v>1.43458763805556</v>
      </c>
      <c r="G35" s="28">
        <v>6.8566488397546701</v>
      </c>
      <c r="H35" s="28">
        <v>9.6174303372744503E-4</v>
      </c>
      <c r="I35" s="28" t="s">
        <v>87</v>
      </c>
      <c r="J35" s="26" t="s">
        <v>39</v>
      </c>
    </row>
    <row r="36" spans="1:10">
      <c r="A36" s="24">
        <v>5</v>
      </c>
      <c r="B36" s="24">
        <v>18</v>
      </c>
      <c r="C36" s="24">
        <v>18.495829388749801</v>
      </c>
      <c r="D36" s="24">
        <v>9.8910662975000498</v>
      </c>
      <c r="E36" s="26">
        <v>3.6991658777499699</v>
      </c>
      <c r="F36" s="28">
        <v>0.54950368319444698</v>
      </c>
      <c r="G36" s="28">
        <v>6.7318309064745296</v>
      </c>
      <c r="H36" s="28">
        <v>1.0628324023387399E-3</v>
      </c>
      <c r="I36" s="28" t="s">
        <v>88</v>
      </c>
      <c r="J36" s="26" t="s">
        <v>39</v>
      </c>
    </row>
    <row r="37" spans="1:10">
      <c r="A37" s="24">
        <v>5</v>
      </c>
      <c r="B37" s="24">
        <v>18</v>
      </c>
      <c r="C37" s="24">
        <v>38.184254510000002</v>
      </c>
      <c r="D37" s="24">
        <v>20.446157489999901</v>
      </c>
      <c r="E37" s="26">
        <v>7.6368509020000097</v>
      </c>
      <c r="F37" s="28">
        <v>1.1358976383333299</v>
      </c>
      <c r="G37" s="28">
        <v>6.7231858261500896</v>
      </c>
      <c r="H37" s="28">
        <v>1.07025736678064E-3</v>
      </c>
      <c r="I37" s="28" t="s">
        <v>90</v>
      </c>
      <c r="J37" s="26" t="s">
        <v>39</v>
      </c>
    </row>
    <row r="38" spans="1:10">
      <c r="A38" s="24">
        <v>5</v>
      </c>
      <c r="B38" s="24">
        <v>18</v>
      </c>
      <c r="C38" s="24">
        <v>7.7482500637501097</v>
      </c>
      <c r="D38" s="24">
        <v>4.5411631924999201</v>
      </c>
      <c r="E38" s="26">
        <v>1.5496500127500199</v>
      </c>
      <c r="F38" s="28">
        <v>0.25228684402777302</v>
      </c>
      <c r="G38" s="28">
        <v>6.1424130882521402</v>
      </c>
      <c r="H38" s="28">
        <v>1.7292822834650799E-3</v>
      </c>
      <c r="I38" s="28" t="s">
        <v>91</v>
      </c>
      <c r="J38" s="26" t="s">
        <v>39</v>
      </c>
    </row>
    <row r="39" spans="1:10">
      <c r="A39" s="24">
        <v>5</v>
      </c>
      <c r="B39" s="24">
        <v>18</v>
      </c>
      <c r="C39" s="24">
        <v>10.562364878333399</v>
      </c>
      <c r="D39" s="24">
        <v>6.2197180199999504</v>
      </c>
      <c r="E39" s="26">
        <v>2.11247297566667</v>
      </c>
      <c r="F39" s="28">
        <v>0.34553988999999702</v>
      </c>
      <c r="G39" s="28">
        <v>6.1135429998159898</v>
      </c>
      <c r="H39" s="28">
        <v>1.77216382585648E-3</v>
      </c>
      <c r="I39" s="28" t="s">
        <v>92</v>
      </c>
      <c r="J39" s="26" t="s">
        <v>39</v>
      </c>
    </row>
    <row r="40" spans="1:10">
      <c r="A40" s="24">
        <v>5</v>
      </c>
      <c r="B40" s="24">
        <v>18</v>
      </c>
      <c r="C40" s="24">
        <v>7.7641265583333299</v>
      </c>
      <c r="D40" s="24">
        <v>4.64147631999999</v>
      </c>
      <c r="E40" s="26">
        <v>1.5528253116666699</v>
      </c>
      <c r="F40" s="28">
        <v>0.25785979555555499</v>
      </c>
      <c r="G40" s="28">
        <v>6.0219752688515298</v>
      </c>
      <c r="H40" s="28">
        <v>1.9161354483794E-3</v>
      </c>
      <c r="I40" s="28" t="s">
        <v>93</v>
      </c>
      <c r="J40" s="26" t="s">
        <v>39</v>
      </c>
    </row>
    <row r="41" spans="1:10">
      <c r="A41" s="24">
        <v>5</v>
      </c>
      <c r="B41" s="24">
        <v>18</v>
      </c>
      <c r="C41" s="24">
        <v>7.1215650833333202</v>
      </c>
      <c r="D41" s="24">
        <v>4.3359436550000003</v>
      </c>
      <c r="E41" s="26">
        <v>1.42431301666666</v>
      </c>
      <c r="F41" s="28">
        <v>0.240885758611111</v>
      </c>
      <c r="G41" s="28">
        <v>5.9128153730586197</v>
      </c>
      <c r="H41" s="28">
        <v>2.10489854995226E-3</v>
      </c>
      <c r="I41" s="28" t="s">
        <v>94</v>
      </c>
      <c r="J41" s="26" t="s">
        <v>39</v>
      </c>
    </row>
    <row r="42" spans="1:10">
      <c r="A42" s="24">
        <v>5</v>
      </c>
      <c r="B42" s="24">
        <v>18</v>
      </c>
      <c r="C42" s="24">
        <v>8.5215462550000307</v>
      </c>
      <c r="D42" s="24">
        <v>5.3316110099999801</v>
      </c>
      <c r="E42" s="26">
        <v>1.70430925100001</v>
      </c>
      <c r="F42" s="28">
        <v>0.296200611666665</v>
      </c>
      <c r="G42" s="28">
        <v>5.7539018620190401</v>
      </c>
      <c r="H42" s="28">
        <v>2.4174555863786902E-3</v>
      </c>
      <c r="I42" s="28" t="s">
        <v>97</v>
      </c>
      <c r="J42" s="26" t="s">
        <v>39</v>
      </c>
    </row>
    <row r="43" spans="1:10">
      <c r="A43" s="24">
        <v>5</v>
      </c>
      <c r="B43" s="24">
        <v>18</v>
      </c>
      <c r="C43" s="24">
        <v>49.078200263333301</v>
      </c>
      <c r="D43" s="24">
        <v>31.096232175000001</v>
      </c>
      <c r="E43" s="26">
        <v>9.8156400526666499</v>
      </c>
      <c r="F43" s="28">
        <v>1.72756845416667</v>
      </c>
      <c r="G43" s="28">
        <v>5.6817662009239696</v>
      </c>
      <c r="H43" s="28">
        <v>2.5759682442912501E-3</v>
      </c>
      <c r="I43" s="28" t="s">
        <v>98</v>
      </c>
      <c r="J43" s="26" t="s">
        <v>39</v>
      </c>
    </row>
    <row r="44" spans="1:10">
      <c r="A44" s="24">
        <v>5</v>
      </c>
      <c r="B44" s="24">
        <v>18</v>
      </c>
      <c r="C44" s="24">
        <v>43.9742506750001</v>
      </c>
      <c r="D44" s="24">
        <v>28.91707663</v>
      </c>
      <c r="E44" s="26">
        <v>8.7948501350000203</v>
      </c>
      <c r="F44" s="28">
        <v>1.6065042572222199</v>
      </c>
      <c r="G44" s="28">
        <v>5.47452650402996</v>
      </c>
      <c r="H44" s="28">
        <v>3.0988919676561998E-3</v>
      </c>
      <c r="I44" s="28" t="s">
        <v>100</v>
      </c>
      <c r="J44" s="26" t="s">
        <v>39</v>
      </c>
    </row>
    <row r="45" spans="1:10">
      <c r="A45" s="24">
        <v>5</v>
      </c>
      <c r="B45" s="24">
        <v>18</v>
      </c>
      <c r="C45" s="24">
        <v>7.9880466083333896</v>
      </c>
      <c r="D45" s="24">
        <v>5.29477490499991</v>
      </c>
      <c r="E45" s="26">
        <v>1.59760932166668</v>
      </c>
      <c r="F45" s="28">
        <v>0.29415416138888401</v>
      </c>
      <c r="G45" s="28">
        <v>5.4311974174472804</v>
      </c>
      <c r="H45" s="28">
        <v>3.22243175574278E-3</v>
      </c>
      <c r="I45" s="28" t="s">
        <v>101</v>
      </c>
      <c r="J45" s="26" t="s">
        <v>39</v>
      </c>
    </row>
    <row r="46" spans="1:10">
      <c r="A46" s="24">
        <v>5</v>
      </c>
      <c r="B46" s="24">
        <v>18</v>
      </c>
      <c r="C46" s="24">
        <v>3.4706178683334001</v>
      </c>
      <c r="D46" s="24">
        <v>2.56297522499995</v>
      </c>
      <c r="E46" s="26">
        <v>0.69412357366667898</v>
      </c>
      <c r="F46" s="28">
        <v>0.14238751249999701</v>
      </c>
      <c r="G46" s="28">
        <v>4.8748907925945604</v>
      </c>
      <c r="H46" s="28">
        <v>5.4003675423992701E-3</v>
      </c>
      <c r="I46" s="28" t="s">
        <v>102</v>
      </c>
      <c r="J46" s="26" t="s">
        <v>39</v>
      </c>
    </row>
    <row r="47" spans="1:10">
      <c r="A47" s="24">
        <v>5</v>
      </c>
      <c r="B47" s="24">
        <v>18</v>
      </c>
      <c r="C47" s="24">
        <v>38.917450113750199</v>
      </c>
      <c r="D47" s="24">
        <v>32.596682752500101</v>
      </c>
      <c r="E47" s="26">
        <v>7.7834900227500396</v>
      </c>
      <c r="F47" s="28">
        <v>1.8109268195833399</v>
      </c>
      <c r="G47" s="28">
        <v>4.2980698825482602</v>
      </c>
      <c r="H47" s="28">
        <v>9.5054068440853599E-3</v>
      </c>
      <c r="I47" s="28" t="s">
        <v>104</v>
      </c>
      <c r="J47" s="26" t="s">
        <v>39</v>
      </c>
    </row>
    <row r="48" spans="1:10">
      <c r="A48" s="24">
        <v>5</v>
      </c>
      <c r="B48" s="24">
        <v>18</v>
      </c>
      <c r="C48" s="24">
        <v>10.012868357083301</v>
      </c>
      <c r="D48" s="24">
        <v>8.3957909125000008</v>
      </c>
      <c r="E48" s="26">
        <v>2.00257367141666</v>
      </c>
      <c r="F48" s="28">
        <v>0.46643282847222201</v>
      </c>
      <c r="G48" s="28">
        <v>4.29338063098173</v>
      </c>
      <c r="H48" s="28">
        <v>9.5504617590813305E-3</v>
      </c>
      <c r="I48" s="28" t="s">
        <v>105</v>
      </c>
      <c r="J48" s="26" t="s">
        <v>39</v>
      </c>
    </row>
    <row r="49" spans="1:10">
      <c r="A49" s="24">
        <v>5</v>
      </c>
      <c r="B49" s="24">
        <v>18</v>
      </c>
      <c r="C49" s="24">
        <v>3.5885094633333798</v>
      </c>
      <c r="D49" s="24">
        <v>3.0370532699999599</v>
      </c>
      <c r="E49" s="26">
        <v>0.71770189266667495</v>
      </c>
      <c r="F49" s="28">
        <v>0.168725181666664</v>
      </c>
      <c r="G49" s="28">
        <v>4.2536738474792504</v>
      </c>
      <c r="H49" s="28">
        <v>9.9415068541945494E-3</v>
      </c>
      <c r="I49" s="28" t="s">
        <v>107</v>
      </c>
      <c r="J49" s="26" t="s">
        <v>39</v>
      </c>
    </row>
    <row r="50" spans="1:10">
      <c r="A50" s="24">
        <v>5</v>
      </c>
      <c r="B50" s="24">
        <v>18</v>
      </c>
      <c r="C50" s="24">
        <v>9.6876868820833195</v>
      </c>
      <c r="D50" s="24">
        <v>8.2331925774999899</v>
      </c>
      <c r="E50" s="26">
        <v>1.9375373764166599</v>
      </c>
      <c r="F50" s="28">
        <v>0.45739958763888799</v>
      </c>
      <c r="G50" s="28">
        <v>4.23598409088713</v>
      </c>
      <c r="H50" s="28">
        <v>1.01213531186581E-2</v>
      </c>
      <c r="I50" s="28" t="s">
        <v>108</v>
      </c>
      <c r="J50" s="26" t="s">
        <v>39</v>
      </c>
    </row>
    <row r="51" spans="1:10">
      <c r="A51" s="24">
        <v>5</v>
      </c>
      <c r="B51" s="24">
        <v>18</v>
      </c>
      <c r="C51" s="24">
        <v>3.3338350533333099</v>
      </c>
      <c r="D51" s="24">
        <v>2.9288529250000002</v>
      </c>
      <c r="E51" s="26">
        <v>0.666767010666663</v>
      </c>
      <c r="F51" s="28">
        <v>0.162714051388889</v>
      </c>
      <c r="G51" s="28">
        <v>4.0977838421162502</v>
      </c>
      <c r="H51" s="28">
        <v>1.1655790798174699E-2</v>
      </c>
      <c r="I51" s="28" t="s">
        <v>110</v>
      </c>
      <c r="J51" s="26" t="s">
        <v>39</v>
      </c>
    </row>
    <row r="52" spans="1:10">
      <c r="A52" s="24">
        <v>5</v>
      </c>
      <c r="B52" s="24">
        <v>18</v>
      </c>
      <c r="C52" s="24">
        <v>32.930646702083202</v>
      </c>
      <c r="D52" s="24">
        <v>29.5164096675</v>
      </c>
      <c r="E52" s="26">
        <v>6.5861293404166403</v>
      </c>
      <c r="F52" s="28">
        <v>1.63980053708333</v>
      </c>
      <c r="G52" s="28">
        <v>4.0164210167482901</v>
      </c>
      <c r="H52" s="28">
        <v>1.2677357043829799E-2</v>
      </c>
      <c r="I52" s="28" t="s">
        <v>111</v>
      </c>
      <c r="J52" s="26" t="s">
        <v>39</v>
      </c>
    </row>
    <row r="53" spans="1:10">
      <c r="A53" s="24">
        <v>5</v>
      </c>
      <c r="B53" s="24">
        <v>18</v>
      </c>
      <c r="C53" s="24">
        <v>5.4872631733333304</v>
      </c>
      <c r="D53" s="24">
        <v>4.9570758000000001</v>
      </c>
      <c r="E53" s="26">
        <v>1.09745263466667</v>
      </c>
      <c r="F53" s="28">
        <v>0.2753931</v>
      </c>
      <c r="G53" s="28">
        <v>3.9850404191923001</v>
      </c>
      <c r="H53" s="28">
        <v>1.30972613744783E-2</v>
      </c>
      <c r="I53" s="28" t="s">
        <v>112</v>
      </c>
      <c r="J53" s="26" t="s">
        <v>39</v>
      </c>
    </row>
    <row r="54" spans="1:10">
      <c r="A54" s="24">
        <v>5</v>
      </c>
      <c r="B54" s="24">
        <v>18</v>
      </c>
      <c r="C54" s="24">
        <v>20.766440648749899</v>
      </c>
      <c r="D54" s="24">
        <v>18.8590553075</v>
      </c>
      <c r="E54" s="26">
        <v>4.1532881297499902</v>
      </c>
      <c r="F54" s="28">
        <v>1.04772529486111</v>
      </c>
      <c r="G54" s="28">
        <v>3.9641002752544598</v>
      </c>
      <c r="H54" s="28">
        <v>1.33859307814854E-2</v>
      </c>
      <c r="I54" s="28" t="s">
        <v>114</v>
      </c>
      <c r="J54" s="26" t="s">
        <v>39</v>
      </c>
    </row>
    <row r="55" spans="1:10">
      <c r="A55" s="24">
        <v>5</v>
      </c>
      <c r="B55" s="24">
        <v>18</v>
      </c>
      <c r="C55" s="24">
        <v>23.549700167083401</v>
      </c>
      <c r="D55" s="24">
        <v>21.6098791424997</v>
      </c>
      <c r="E55" s="26">
        <v>4.7099400334166797</v>
      </c>
      <c r="F55" s="28">
        <v>1.2005488412499901</v>
      </c>
      <c r="G55" s="28">
        <v>3.9231557031139102</v>
      </c>
      <c r="H55" s="28">
        <v>1.39707233224642E-2</v>
      </c>
      <c r="I55" s="28" t="s">
        <v>115</v>
      </c>
      <c r="J55" s="26" t="s">
        <v>39</v>
      </c>
    </row>
    <row r="56" spans="1:10">
      <c r="A56" s="24">
        <v>5</v>
      </c>
      <c r="B56" s="24">
        <v>18</v>
      </c>
      <c r="C56" s="24">
        <v>6.94979621333336</v>
      </c>
      <c r="D56" s="24">
        <v>6.3970322249999496</v>
      </c>
      <c r="E56" s="26">
        <v>1.38995924266667</v>
      </c>
      <c r="F56" s="28">
        <v>0.355390679166664</v>
      </c>
      <c r="G56" s="28">
        <v>3.9110739930656302</v>
      </c>
      <c r="H56" s="28">
        <v>1.4148585938746201E-2</v>
      </c>
      <c r="I56" s="28" t="s">
        <v>116</v>
      </c>
      <c r="J56" s="26" t="s">
        <v>39</v>
      </c>
    </row>
    <row r="57" spans="1:10">
      <c r="A57" s="24">
        <v>5</v>
      </c>
      <c r="B57" s="24">
        <v>18</v>
      </c>
      <c r="C57" s="24">
        <v>10.000378073333399</v>
      </c>
      <c r="D57" s="24">
        <v>9.5242648049999907</v>
      </c>
      <c r="E57" s="26">
        <v>2.0000756146666698</v>
      </c>
      <c r="F57" s="28">
        <v>0.52912582249999895</v>
      </c>
      <c r="G57" s="28">
        <v>3.7799622124219301</v>
      </c>
      <c r="H57" s="28">
        <v>1.62466638024477E-2</v>
      </c>
      <c r="I57" s="28" t="s">
        <v>118</v>
      </c>
      <c r="J57" s="26" t="s">
        <v>39</v>
      </c>
    </row>
    <row r="58" spans="1:10">
      <c r="A58" s="24">
        <v>5</v>
      </c>
      <c r="B58" s="24">
        <v>18</v>
      </c>
      <c r="C58" s="24">
        <v>12.086127773333301</v>
      </c>
      <c r="D58" s="24">
        <v>12.48307464</v>
      </c>
      <c r="E58" s="26">
        <v>2.4172255546666599</v>
      </c>
      <c r="F58" s="28">
        <v>0.69350414666666704</v>
      </c>
      <c r="G58" s="28">
        <v>3.4855242990039499</v>
      </c>
      <c r="H58" s="28">
        <v>2.2311107871587799E-2</v>
      </c>
      <c r="I58" s="28" t="s">
        <v>120</v>
      </c>
      <c r="J58" s="26" t="s">
        <v>39</v>
      </c>
    </row>
    <row r="59" spans="1:10">
      <c r="A59" s="24">
        <v>5</v>
      </c>
      <c r="B59" s="24">
        <v>18</v>
      </c>
      <c r="C59" s="24">
        <v>11.9814056483333</v>
      </c>
      <c r="D59" s="24">
        <v>12.462275445</v>
      </c>
      <c r="E59" s="26">
        <v>2.39628112966665</v>
      </c>
      <c r="F59" s="28">
        <v>0.69234863583333195</v>
      </c>
      <c r="G59" s="28">
        <v>3.4610902739519598</v>
      </c>
      <c r="H59" s="28">
        <v>2.2915834388015002E-2</v>
      </c>
      <c r="I59" s="28" t="s">
        <v>121</v>
      </c>
      <c r="J59" s="26" t="s">
        <v>39</v>
      </c>
    </row>
    <row r="60" spans="1:10">
      <c r="A60" s="24">
        <v>5</v>
      </c>
      <c r="B60" s="24">
        <v>18</v>
      </c>
      <c r="C60" s="24">
        <v>9.8272195183334201</v>
      </c>
      <c r="D60" s="24">
        <v>10.326339995</v>
      </c>
      <c r="E60" s="26">
        <v>1.96544390366668</v>
      </c>
      <c r="F60" s="28">
        <v>0.57368555527777698</v>
      </c>
      <c r="G60" s="28">
        <v>3.4259951040862799</v>
      </c>
      <c r="H60" s="28">
        <v>2.3815918911654299E-2</v>
      </c>
      <c r="I60" s="28" t="s">
        <v>123</v>
      </c>
      <c r="J60" s="26" t="s">
        <v>39</v>
      </c>
    </row>
    <row r="61" spans="1:10">
      <c r="A61" s="24">
        <v>5</v>
      </c>
      <c r="B61" s="24">
        <v>18</v>
      </c>
      <c r="C61" s="24">
        <v>9.2508589587499994</v>
      </c>
      <c r="D61" s="24">
        <v>9.7490272874999793</v>
      </c>
      <c r="E61" s="26">
        <v>1.85017179175</v>
      </c>
      <c r="F61" s="28">
        <v>0.54161262708333202</v>
      </c>
      <c r="G61" s="28">
        <v>3.4160425721857002</v>
      </c>
      <c r="H61" s="28">
        <v>2.4078135186619099E-2</v>
      </c>
      <c r="I61" s="28" t="s">
        <v>124</v>
      </c>
      <c r="J61" s="26" t="s">
        <v>39</v>
      </c>
    </row>
    <row r="62" spans="1:10">
      <c r="A62" s="24">
        <v>5</v>
      </c>
      <c r="B62" s="24">
        <v>18</v>
      </c>
      <c r="C62" s="24">
        <v>26.825397722083199</v>
      </c>
      <c r="D62" s="24">
        <v>29.437270717500301</v>
      </c>
      <c r="E62" s="26">
        <v>5.3650795444166404</v>
      </c>
      <c r="F62" s="28">
        <v>1.6354039287500199</v>
      </c>
      <c r="G62" s="28">
        <v>3.28058374454152</v>
      </c>
      <c r="H62" s="28">
        <v>2.79779463571867E-2</v>
      </c>
      <c r="I62" s="28" t="s">
        <v>126</v>
      </c>
      <c r="J62" s="26" t="s">
        <v>39</v>
      </c>
    </row>
    <row r="63" spans="1:10">
      <c r="A63" s="24">
        <v>5</v>
      </c>
      <c r="B63" s="24">
        <v>18</v>
      </c>
      <c r="C63" s="24">
        <v>34.959146993749997</v>
      </c>
      <c r="D63" s="24">
        <v>38.546745762500002</v>
      </c>
      <c r="E63" s="26">
        <v>6.9918293987499904</v>
      </c>
      <c r="F63" s="28">
        <v>2.1414858756944501</v>
      </c>
      <c r="G63" s="28">
        <v>3.26494303703155</v>
      </c>
      <c r="H63" s="28">
        <v>2.84707977332893E-2</v>
      </c>
      <c r="I63" s="28" t="s">
        <v>128</v>
      </c>
      <c r="J63" s="26" t="s">
        <v>39</v>
      </c>
    </row>
    <row r="64" spans="1:10">
      <c r="A64" s="24">
        <v>5</v>
      </c>
      <c r="B64" s="24">
        <v>18</v>
      </c>
      <c r="C64" s="24">
        <v>4.7730593750000301</v>
      </c>
      <c r="D64" s="24">
        <v>5.3012687899999502</v>
      </c>
      <c r="E64" s="26">
        <v>0.95461187500000699</v>
      </c>
      <c r="F64" s="28">
        <v>0.29451493277777502</v>
      </c>
      <c r="G64" s="28">
        <v>3.24130211665805</v>
      </c>
      <c r="H64" s="28">
        <v>2.9233763382211599E-2</v>
      </c>
      <c r="I64" s="28" t="s">
        <v>129</v>
      </c>
      <c r="J64" s="26" t="s">
        <v>39</v>
      </c>
    </row>
    <row r="65" spans="1:10">
      <c r="A65" s="24">
        <v>5</v>
      </c>
      <c r="B65" s="24">
        <v>18</v>
      </c>
      <c r="C65" s="24">
        <v>7.9874084033333403</v>
      </c>
      <c r="D65" s="24">
        <v>8.9348401950000191</v>
      </c>
      <c r="E65" s="26">
        <v>1.5974816806666701</v>
      </c>
      <c r="F65" s="28">
        <v>0.496380010833334</v>
      </c>
      <c r="G65" s="28">
        <v>3.2182635194853599</v>
      </c>
      <c r="H65" s="28">
        <v>2.99987321277164E-2</v>
      </c>
      <c r="I65" s="28" t="s">
        <v>131</v>
      </c>
      <c r="J65" s="26" t="s">
        <v>39</v>
      </c>
    </row>
    <row r="66" spans="1:10">
      <c r="A66" s="24">
        <v>5</v>
      </c>
      <c r="B66" s="24">
        <v>18</v>
      </c>
      <c r="C66" s="24">
        <v>13.3402700870834</v>
      </c>
      <c r="D66" s="24">
        <v>15.280762892499901</v>
      </c>
      <c r="E66" s="26">
        <v>2.66805401741669</v>
      </c>
      <c r="F66" s="28">
        <v>0.84893127180554795</v>
      </c>
      <c r="G66" s="28">
        <v>3.14283865611658</v>
      </c>
      <c r="H66" s="28">
        <v>3.2659317384658902E-2</v>
      </c>
      <c r="I66" s="28" t="s">
        <v>132</v>
      </c>
      <c r="J66" s="26" t="s">
        <v>39</v>
      </c>
    </row>
    <row r="67" spans="1:10">
      <c r="A67" s="24">
        <v>5</v>
      </c>
      <c r="B67" s="24">
        <v>18</v>
      </c>
      <c r="C67" s="24">
        <v>20.423315422083402</v>
      </c>
      <c r="D67" s="24">
        <v>23.867194627499899</v>
      </c>
      <c r="E67" s="26">
        <v>4.0846630844166798</v>
      </c>
      <c r="F67" s="28">
        <v>1.32595525708333</v>
      </c>
      <c r="G67" s="28">
        <v>3.0805436779229001</v>
      </c>
      <c r="H67" s="28">
        <v>3.5050349382628597E-2</v>
      </c>
      <c r="I67" s="28" t="s">
        <v>133</v>
      </c>
      <c r="J67" s="26" t="s">
        <v>39</v>
      </c>
    </row>
    <row r="68" spans="1:10">
      <c r="A68" s="24">
        <v>5</v>
      </c>
      <c r="B68" s="24">
        <v>18</v>
      </c>
      <c r="C68" s="24">
        <v>8.2245420700000196</v>
      </c>
      <c r="D68" s="24">
        <v>9.7621691099999595</v>
      </c>
      <c r="E68" s="26">
        <v>1.6449084140000001</v>
      </c>
      <c r="F68" s="28">
        <v>0.54234272833333097</v>
      </c>
      <c r="G68" s="28">
        <v>3.03296850509079</v>
      </c>
      <c r="H68" s="28">
        <v>3.7004281823148903E-2</v>
      </c>
      <c r="I68" s="28" t="s">
        <v>136</v>
      </c>
      <c r="J68" s="26" t="s">
        <v>39</v>
      </c>
    </row>
    <row r="69" spans="1:10">
      <c r="A69" s="24">
        <v>5</v>
      </c>
      <c r="B69" s="24">
        <v>18</v>
      </c>
      <c r="C69" s="24">
        <v>4.5786793733333599</v>
      </c>
      <c r="D69" s="24">
        <v>5.5242072449999799</v>
      </c>
      <c r="E69" s="26">
        <v>0.91573587466667195</v>
      </c>
      <c r="F69" s="28">
        <v>0.306900402499999</v>
      </c>
      <c r="G69" s="28">
        <v>2.9838210286044702</v>
      </c>
      <c r="H69" s="28">
        <v>3.9147483508350601E-2</v>
      </c>
      <c r="I69" s="28" t="s">
        <v>137</v>
      </c>
      <c r="J69" s="26" t="s">
        <v>39</v>
      </c>
    </row>
    <row r="70" spans="1:10">
      <c r="A70" s="24">
        <v>5</v>
      </c>
      <c r="B70" s="24">
        <v>18</v>
      </c>
      <c r="C70" s="24">
        <v>113.08308497833301</v>
      </c>
      <c r="D70" s="24">
        <v>141.77869103500001</v>
      </c>
      <c r="E70" s="26">
        <v>22.6166169956667</v>
      </c>
      <c r="F70" s="28">
        <v>7.8765939463889101</v>
      </c>
      <c r="G70" s="28">
        <v>2.87137018228995</v>
      </c>
      <c r="H70" s="28">
        <v>4.4574205991775202E-2</v>
      </c>
      <c r="I70" s="28" t="s">
        <v>138</v>
      </c>
      <c r="J70" s="26" t="s">
        <v>39</v>
      </c>
    </row>
    <row r="71" spans="1:10">
      <c r="A71" s="24">
        <v>5</v>
      </c>
      <c r="B71" s="24">
        <v>18</v>
      </c>
      <c r="C71" s="24">
        <v>2.3895869783333801</v>
      </c>
      <c r="D71" s="24">
        <v>3.0107008199999798</v>
      </c>
      <c r="E71" s="26">
        <v>0.47791739566667601</v>
      </c>
      <c r="F71" s="28">
        <v>0.167261156666665</v>
      </c>
      <c r="G71" s="28">
        <v>2.8573125117095599</v>
      </c>
      <c r="H71" s="28">
        <v>4.5307906707356897E-2</v>
      </c>
      <c r="I71" s="28" t="s">
        <v>140</v>
      </c>
      <c r="J71" s="26" t="s">
        <v>39</v>
      </c>
    </row>
    <row r="72" spans="1:10">
      <c r="A72" s="24">
        <v>5</v>
      </c>
      <c r="B72" s="24">
        <v>18</v>
      </c>
      <c r="C72" s="24">
        <v>84.322579393333299</v>
      </c>
      <c r="D72" s="24">
        <v>106.315564325</v>
      </c>
      <c r="E72" s="26">
        <v>16.864515878666701</v>
      </c>
      <c r="F72" s="28">
        <v>5.9064202402777903</v>
      </c>
      <c r="G72" s="28">
        <v>2.8552854677799702</v>
      </c>
      <c r="H72" s="28">
        <v>4.5414774953029001E-2</v>
      </c>
      <c r="I72" s="28" t="s">
        <v>141</v>
      </c>
      <c r="J72" s="26" t="s">
        <v>39</v>
      </c>
    </row>
    <row r="73" spans="1:10">
      <c r="A73" s="24">
        <v>5</v>
      </c>
      <c r="B73" s="24">
        <v>18</v>
      </c>
      <c r="C73" s="24">
        <v>7.83985991333331</v>
      </c>
      <c r="D73" s="24">
        <v>9.9138204599999895</v>
      </c>
      <c r="E73" s="26">
        <v>1.56797198266666</v>
      </c>
      <c r="F73" s="28">
        <v>0.55076780333333297</v>
      </c>
      <c r="G73" s="28">
        <v>2.8468838831483101</v>
      </c>
      <c r="H73" s="28">
        <v>4.5860629978971799E-2</v>
      </c>
      <c r="I73" s="28" t="s">
        <v>143</v>
      </c>
      <c r="J73" s="26" t="s">
        <v>39</v>
      </c>
    </row>
    <row r="74" spans="1:10">
      <c r="A74" s="24">
        <v>5</v>
      </c>
      <c r="B74" s="24">
        <v>18</v>
      </c>
      <c r="C74" s="24">
        <v>3.74638065833342</v>
      </c>
      <c r="D74" s="24">
        <v>4.8345949549999503</v>
      </c>
      <c r="E74" s="26">
        <v>0.74927613166668305</v>
      </c>
      <c r="F74" s="28">
        <v>0.268588608611108</v>
      </c>
      <c r="G74" s="28">
        <v>2.7896794861898502</v>
      </c>
      <c r="H74" s="28">
        <v>4.9024955006277203E-2</v>
      </c>
      <c r="I74" s="28" t="s">
        <v>145</v>
      </c>
      <c r="J74" s="26" t="s">
        <v>39</v>
      </c>
    </row>
    <row r="75" spans="1:10">
      <c r="A75" s="24">
        <v>5</v>
      </c>
      <c r="B75" s="24">
        <v>18</v>
      </c>
      <c r="C75" s="24">
        <v>5.84914559833335</v>
      </c>
      <c r="D75" s="24">
        <v>7.6081745749999996</v>
      </c>
      <c r="E75" s="26">
        <v>1.1698291196666699</v>
      </c>
      <c r="F75" s="28">
        <v>0.42267636527777802</v>
      </c>
      <c r="G75" s="28">
        <v>2.7676710026070999</v>
      </c>
      <c r="H75" s="28">
        <v>5.0304491278321602E-2</v>
      </c>
      <c r="I75" s="28" t="s">
        <v>146</v>
      </c>
      <c r="J75" s="26" t="s">
        <v>39</v>
      </c>
    </row>
    <row r="76" spans="1:10">
      <c r="A76" s="24">
        <v>5</v>
      </c>
      <c r="B76" s="24">
        <v>18</v>
      </c>
      <c r="C76" s="24">
        <v>19.070977812083299</v>
      </c>
      <c r="D76" s="24">
        <v>25.077627267499899</v>
      </c>
      <c r="E76" s="26">
        <v>3.8141955624166601</v>
      </c>
      <c r="F76" s="28">
        <v>1.3932015148611101</v>
      </c>
      <c r="G76" s="28">
        <v>2.7377199362268199</v>
      </c>
      <c r="H76" s="28">
        <v>5.2103988616780797E-2</v>
      </c>
      <c r="I76" s="28" t="s">
        <v>148</v>
      </c>
      <c r="J76" s="26" t="s">
        <v>39</v>
      </c>
    </row>
    <row r="77" spans="1:10">
      <c r="A77" s="24">
        <v>5</v>
      </c>
      <c r="B77" s="24">
        <v>18</v>
      </c>
      <c r="C77" s="24">
        <v>8.2755637833333697</v>
      </c>
      <c r="D77" s="24">
        <v>11.022388195</v>
      </c>
      <c r="E77" s="26">
        <v>1.6551127566666699</v>
      </c>
      <c r="F77" s="28">
        <v>0.61235489972222201</v>
      </c>
      <c r="G77" s="28">
        <v>2.7028652133223199</v>
      </c>
      <c r="H77" s="28">
        <v>5.4285896295065902E-2</v>
      </c>
      <c r="I77" s="28" t="s">
        <v>150</v>
      </c>
      <c r="J77" s="26" t="s">
        <v>39</v>
      </c>
    </row>
    <row r="78" spans="1:10">
      <c r="A78" s="24">
        <v>5</v>
      </c>
      <c r="B78" s="24">
        <v>18</v>
      </c>
      <c r="C78" s="24">
        <v>3.4398498070832999</v>
      </c>
      <c r="D78" s="24">
        <v>4.6628678825000103</v>
      </c>
      <c r="E78" s="26">
        <v>0.687969961416659</v>
      </c>
      <c r="F78" s="28">
        <v>0.25904821569444503</v>
      </c>
      <c r="G78" s="28">
        <v>2.6557602783419298</v>
      </c>
      <c r="H78" s="28">
        <v>5.7392401908357801E-2</v>
      </c>
      <c r="I78" s="28" t="s">
        <v>152</v>
      </c>
      <c r="J78" s="26" t="s">
        <v>39</v>
      </c>
    </row>
    <row r="79" spans="1:10">
      <c r="A79" s="24">
        <v>5</v>
      </c>
      <c r="B79" s="24">
        <v>18</v>
      </c>
      <c r="C79" s="24">
        <v>4.4854048433334199</v>
      </c>
      <c r="D79" s="24">
        <v>6.3037031099999101</v>
      </c>
      <c r="E79" s="26">
        <v>0.89708096866668496</v>
      </c>
      <c r="F79" s="28">
        <v>0.35020572833332803</v>
      </c>
      <c r="G79" s="28">
        <v>2.5615827957355299</v>
      </c>
      <c r="H79" s="28">
        <v>6.4191593684015502E-2</v>
      </c>
      <c r="I79" s="28" t="s">
        <v>154</v>
      </c>
      <c r="J79" s="26" t="s">
        <v>39</v>
      </c>
    </row>
    <row r="80" spans="1:10">
      <c r="A80" s="24">
        <v>5</v>
      </c>
      <c r="B80" s="24">
        <v>18</v>
      </c>
      <c r="C80" s="24">
        <v>36.337250793333297</v>
      </c>
      <c r="D80" s="24">
        <v>51.629794220000001</v>
      </c>
      <c r="E80" s="26">
        <v>7.2674501586666604</v>
      </c>
      <c r="F80" s="28">
        <v>2.8683219011111101</v>
      </c>
      <c r="G80" s="28">
        <v>2.5336940584846701</v>
      </c>
      <c r="H80" s="28">
        <v>6.6367327402845802E-2</v>
      </c>
      <c r="I80" s="28" t="s">
        <v>156</v>
      </c>
      <c r="J80" s="26" t="s">
        <v>39</v>
      </c>
    </row>
    <row r="81" spans="1:10">
      <c r="A81" s="24">
        <v>5</v>
      </c>
      <c r="B81" s="24">
        <v>18</v>
      </c>
      <c r="C81" s="24">
        <v>25.753331345000198</v>
      </c>
      <c r="D81" s="24">
        <v>37.2460516800001</v>
      </c>
      <c r="E81" s="26">
        <v>5.1506662690000304</v>
      </c>
      <c r="F81" s="28">
        <v>2.06922509333334</v>
      </c>
      <c r="G81" s="28">
        <v>2.4891764001869698</v>
      </c>
      <c r="H81" s="28">
        <v>7.0005821699503507E-2</v>
      </c>
      <c r="I81" s="28" t="s">
        <v>157</v>
      </c>
      <c r="J81" s="26" t="s">
        <v>39</v>
      </c>
    </row>
    <row r="82" spans="1:10">
      <c r="A82" s="24">
        <v>5</v>
      </c>
      <c r="B82" s="24">
        <v>18</v>
      </c>
      <c r="C82" s="24">
        <v>6.7968368483333403</v>
      </c>
      <c r="D82" s="24">
        <v>10.0431093449999</v>
      </c>
      <c r="E82" s="26">
        <v>1.3593673696666699</v>
      </c>
      <c r="F82" s="28">
        <v>0.55795051916666005</v>
      </c>
      <c r="G82" s="28">
        <v>2.4363582844173801</v>
      </c>
      <c r="H82" s="28">
        <v>7.4601835390802701E-2</v>
      </c>
      <c r="I82" s="28" t="s">
        <v>158</v>
      </c>
      <c r="J82" s="26" t="s">
        <v>39</v>
      </c>
    </row>
    <row r="83" spans="1:10">
      <c r="A83" s="24">
        <v>5</v>
      </c>
      <c r="B83" s="24">
        <v>18</v>
      </c>
      <c r="C83" s="24">
        <v>3.6897436570833602</v>
      </c>
      <c r="D83" s="24">
        <v>5.5778146325000204</v>
      </c>
      <c r="E83" s="26">
        <v>0.73794873141667205</v>
      </c>
      <c r="F83" s="28">
        <v>0.30987859069444601</v>
      </c>
      <c r="G83" s="28">
        <v>2.3814124420887199</v>
      </c>
      <c r="H83" s="28">
        <v>7.97270848159157E-2</v>
      </c>
      <c r="I83" s="28" t="s">
        <v>160</v>
      </c>
      <c r="J83" s="26" t="s">
        <v>39</v>
      </c>
    </row>
    <row r="84" spans="1:10">
      <c r="A84" s="24">
        <v>5</v>
      </c>
      <c r="B84" s="24">
        <v>18</v>
      </c>
      <c r="C84" s="24">
        <v>16.2103840887501</v>
      </c>
      <c r="D84" s="24">
        <v>24.770402547500002</v>
      </c>
      <c r="E84" s="26">
        <v>3.2420768177500201</v>
      </c>
      <c r="F84" s="28">
        <v>1.37613347486111</v>
      </c>
      <c r="G84" s="28">
        <v>2.3559319477184002</v>
      </c>
      <c r="H84" s="28">
        <v>8.2230214910789995E-2</v>
      </c>
      <c r="I84" s="28" t="s">
        <v>161</v>
      </c>
      <c r="J84" s="26" t="s">
        <v>39</v>
      </c>
    </row>
    <row r="85" spans="1:10">
      <c r="A85" s="24">
        <v>5</v>
      </c>
      <c r="B85" s="24">
        <v>18</v>
      </c>
      <c r="C85" s="24">
        <v>28.345835314999899</v>
      </c>
      <c r="D85" s="24">
        <v>43.717885165000098</v>
      </c>
      <c r="E85" s="26">
        <v>5.6691670629999704</v>
      </c>
      <c r="F85" s="28">
        <v>2.4287713980555599</v>
      </c>
      <c r="G85" s="28">
        <v>2.33417071180047</v>
      </c>
      <c r="H85" s="28">
        <v>8.4434303736376698E-2</v>
      </c>
      <c r="I85" s="28" t="s">
        <v>162</v>
      </c>
      <c r="J85" s="26" t="s">
        <v>39</v>
      </c>
    </row>
    <row r="86" spans="1:10">
      <c r="A86" s="24">
        <v>5</v>
      </c>
      <c r="B86" s="24">
        <v>18</v>
      </c>
      <c r="C86" s="24">
        <v>8.8244182483333393</v>
      </c>
      <c r="D86" s="24">
        <v>13.910247965</v>
      </c>
      <c r="E86" s="26">
        <v>1.76488364966667</v>
      </c>
      <c r="F86" s="28">
        <v>0.77279155361110896</v>
      </c>
      <c r="G86" s="28">
        <v>2.2837770954142802</v>
      </c>
      <c r="H86" s="28">
        <v>8.9783473463501101E-2</v>
      </c>
      <c r="I86" s="28" t="s">
        <v>164</v>
      </c>
      <c r="J86" s="26" t="s">
        <v>165</v>
      </c>
    </row>
    <row r="87" spans="1:10">
      <c r="A87" s="24">
        <v>5</v>
      </c>
      <c r="B87" s="24">
        <v>18</v>
      </c>
      <c r="C87" s="24">
        <v>12.33029192875</v>
      </c>
      <c r="D87" s="24">
        <v>20.049090317499999</v>
      </c>
      <c r="E87" s="26">
        <v>2.46605838575001</v>
      </c>
      <c r="F87" s="28">
        <v>1.1138383509722201</v>
      </c>
      <c r="G87" s="28">
        <v>2.2140182043448999</v>
      </c>
      <c r="H87" s="28">
        <v>9.7790046103305897E-2</v>
      </c>
      <c r="I87" s="28" t="s">
        <v>166</v>
      </c>
      <c r="J87" s="26" t="s">
        <v>165</v>
      </c>
    </row>
    <row r="88" spans="1:10">
      <c r="A88" s="24">
        <v>5</v>
      </c>
      <c r="B88" s="24">
        <v>18</v>
      </c>
      <c r="C88" s="24">
        <v>2.5782468870833801</v>
      </c>
      <c r="D88" s="24">
        <v>4.2005694524999599</v>
      </c>
      <c r="E88" s="26">
        <v>0.51564937741667505</v>
      </c>
      <c r="F88" s="28">
        <v>0.233364969583331</v>
      </c>
      <c r="G88" s="28">
        <v>2.2096263133981</v>
      </c>
      <c r="H88" s="28">
        <v>9.8318829062629801E-2</v>
      </c>
      <c r="I88" s="28" t="s">
        <v>167</v>
      </c>
      <c r="J88" s="26" t="s">
        <v>165</v>
      </c>
    </row>
    <row r="89" spans="1:10">
      <c r="A89" s="24">
        <v>5</v>
      </c>
      <c r="B89" s="24">
        <v>18</v>
      </c>
      <c r="C89" s="24">
        <v>21.5700712620833</v>
      </c>
      <c r="D89" s="24">
        <v>35.3328236575001</v>
      </c>
      <c r="E89" s="26">
        <v>4.3140142524166496</v>
      </c>
      <c r="F89" s="28">
        <v>1.9629346476389</v>
      </c>
      <c r="G89" s="28">
        <v>2.19773707576344</v>
      </c>
      <c r="H89" s="28">
        <v>9.9765541361554494E-2</v>
      </c>
      <c r="I89" s="28" t="s">
        <v>168</v>
      </c>
      <c r="J89" s="26" t="s">
        <v>165</v>
      </c>
    </row>
    <row r="90" spans="1:10">
      <c r="A90" s="24">
        <v>5</v>
      </c>
      <c r="B90" s="24">
        <v>18</v>
      </c>
      <c r="C90" s="24">
        <v>5.1038496020833302</v>
      </c>
      <c r="D90" s="24">
        <v>8.3687158574999998</v>
      </c>
      <c r="E90" s="26">
        <v>1.02076992041667</v>
      </c>
      <c r="F90" s="28">
        <v>0.46492865875</v>
      </c>
      <c r="G90" s="28">
        <v>2.1955409743101102</v>
      </c>
      <c r="H90" s="28">
        <v>0.100035225456688</v>
      </c>
      <c r="I90" s="28" t="s">
        <v>169</v>
      </c>
      <c r="J90" s="26" t="s">
        <v>165</v>
      </c>
    </row>
    <row r="91" spans="1:10">
      <c r="A91" s="24">
        <v>5</v>
      </c>
      <c r="B91" s="24">
        <v>18</v>
      </c>
      <c r="C91" s="24">
        <v>6.6525496533333399</v>
      </c>
      <c r="D91" s="24">
        <v>11.03070808</v>
      </c>
      <c r="E91" s="26">
        <v>1.3305099306666699</v>
      </c>
      <c r="F91" s="28">
        <v>0.61281711555555396</v>
      </c>
      <c r="G91" s="28">
        <v>2.17113702749716</v>
      </c>
      <c r="H91" s="28">
        <v>0.10308450760415799</v>
      </c>
      <c r="I91" s="28" t="s">
        <v>170</v>
      </c>
      <c r="J91" s="26" t="s">
        <v>165</v>
      </c>
    </row>
    <row r="92" spans="1:10">
      <c r="A92" s="24">
        <v>5</v>
      </c>
      <c r="B92" s="24">
        <v>18</v>
      </c>
      <c r="C92" s="24">
        <v>2.21328818375004</v>
      </c>
      <c r="D92" s="24">
        <v>3.8130189225</v>
      </c>
      <c r="E92" s="26">
        <v>0.44265763675000702</v>
      </c>
      <c r="F92" s="28">
        <v>0.21183438458333301</v>
      </c>
      <c r="G92" s="28">
        <v>2.08964015743096</v>
      </c>
      <c r="H92" s="28">
        <v>0.113999170491399</v>
      </c>
      <c r="I92" s="28" t="s">
        <v>172</v>
      </c>
      <c r="J92" s="26" t="s">
        <v>165</v>
      </c>
    </row>
    <row r="93" spans="1:10">
      <c r="A93" s="24">
        <v>5</v>
      </c>
      <c r="B93" s="24">
        <v>18</v>
      </c>
      <c r="C93" s="24">
        <v>3.6696636220833101</v>
      </c>
      <c r="D93" s="24">
        <v>6.3947562874999804</v>
      </c>
      <c r="E93" s="26">
        <v>0.73393272441666202</v>
      </c>
      <c r="F93" s="28">
        <v>0.35526423819444303</v>
      </c>
      <c r="G93" s="28">
        <v>2.0658784237522001</v>
      </c>
      <c r="H93" s="28">
        <v>0.117405956753699</v>
      </c>
      <c r="I93" s="28" t="s">
        <v>173</v>
      </c>
      <c r="J93" s="26" t="s">
        <v>165</v>
      </c>
    </row>
    <row r="94" spans="1:10">
      <c r="A94" s="24">
        <v>5</v>
      </c>
      <c r="B94" s="24">
        <v>18</v>
      </c>
      <c r="C94" s="24">
        <v>4.8192429870832996</v>
      </c>
      <c r="D94" s="24">
        <v>8.4020061125000307</v>
      </c>
      <c r="E94" s="26">
        <v>0.96384859741665896</v>
      </c>
      <c r="F94" s="28">
        <v>0.46677811736111302</v>
      </c>
      <c r="G94" s="28">
        <v>2.06489670695295</v>
      </c>
      <c r="H94" s="28">
        <v>0.11754899085507001</v>
      </c>
      <c r="I94" s="28" t="s">
        <v>174</v>
      </c>
      <c r="J94" s="26" t="s">
        <v>165</v>
      </c>
    </row>
    <row r="95" spans="1:10">
      <c r="A95" s="24">
        <v>5</v>
      </c>
      <c r="B95" s="24">
        <v>18</v>
      </c>
      <c r="C95" s="24">
        <v>21.223031498333299</v>
      </c>
      <c r="D95" s="24">
        <v>38.480476994999997</v>
      </c>
      <c r="E95" s="26">
        <v>4.2446062996666702</v>
      </c>
      <c r="F95" s="28">
        <v>2.1378042774999999</v>
      </c>
      <c r="G95" s="28">
        <v>1.9854980852739299</v>
      </c>
      <c r="H95" s="28">
        <v>0.12974492214621</v>
      </c>
      <c r="I95" s="28" t="s">
        <v>176</v>
      </c>
      <c r="J95" s="26" t="s">
        <v>165</v>
      </c>
    </row>
    <row r="96" spans="1:10">
      <c r="A96" s="24">
        <v>5</v>
      </c>
      <c r="B96" s="24">
        <v>18</v>
      </c>
      <c r="C96" s="24">
        <v>6.2820691320833397</v>
      </c>
      <c r="D96" s="24">
        <v>11.3983322175</v>
      </c>
      <c r="E96" s="26">
        <v>1.25641382641667</v>
      </c>
      <c r="F96" s="28">
        <v>0.63324067874999801</v>
      </c>
      <c r="G96" s="28">
        <v>1.9841015724018201</v>
      </c>
      <c r="H96" s="28">
        <v>0.12997093036304</v>
      </c>
      <c r="I96" s="28" t="s">
        <v>177</v>
      </c>
      <c r="J96" s="26" t="s">
        <v>165</v>
      </c>
    </row>
    <row r="97" spans="1:10">
      <c r="A97" s="24">
        <v>5</v>
      </c>
      <c r="B97" s="24">
        <v>18</v>
      </c>
      <c r="C97" s="24">
        <v>37.934868164999997</v>
      </c>
      <c r="D97" s="24">
        <v>68.919677639999904</v>
      </c>
      <c r="E97" s="26">
        <v>7.5869736330000102</v>
      </c>
      <c r="F97" s="28">
        <v>3.82887098</v>
      </c>
      <c r="G97" s="28">
        <v>1.9815171816001</v>
      </c>
      <c r="H97" s="28">
        <v>0.13039026847430699</v>
      </c>
      <c r="I97" s="28" t="s">
        <v>179</v>
      </c>
      <c r="J97" s="26" t="s">
        <v>165</v>
      </c>
    </row>
    <row r="98" spans="1:10">
      <c r="A98" s="24">
        <v>5</v>
      </c>
      <c r="B98" s="24">
        <v>18</v>
      </c>
      <c r="C98" s="24">
        <v>9.8708404370833307</v>
      </c>
      <c r="D98" s="24">
        <v>18.623792102500001</v>
      </c>
      <c r="E98" s="26">
        <v>1.97416808741667</v>
      </c>
      <c r="F98" s="28">
        <v>1.03465511680556</v>
      </c>
      <c r="G98" s="28">
        <v>1.9080445796390599</v>
      </c>
      <c r="H98" s="28">
        <v>0.14292214794991001</v>
      </c>
      <c r="I98" s="28" t="s">
        <v>180</v>
      </c>
      <c r="J98" s="26" t="s">
        <v>165</v>
      </c>
    </row>
    <row r="99" spans="1:10">
      <c r="A99" s="24">
        <v>5</v>
      </c>
      <c r="B99" s="24">
        <v>18</v>
      </c>
      <c r="C99" s="24">
        <v>1.5593289437500299</v>
      </c>
      <c r="D99" s="24">
        <v>2.95702465249994</v>
      </c>
      <c r="E99" s="26">
        <v>0.31186578875000598</v>
      </c>
      <c r="F99" s="28">
        <v>0.16427914736110799</v>
      </c>
      <c r="G99" s="28">
        <v>1.8983893802692</v>
      </c>
      <c r="H99" s="28">
        <v>0.14465993626200899</v>
      </c>
      <c r="I99" s="28" t="s">
        <v>182</v>
      </c>
      <c r="J99" s="26" t="s">
        <v>165</v>
      </c>
    </row>
    <row r="100" spans="1:10">
      <c r="A100" s="24">
        <v>5</v>
      </c>
      <c r="B100" s="24">
        <v>18</v>
      </c>
      <c r="C100" s="24">
        <v>4.6450889233333301</v>
      </c>
      <c r="D100" s="24">
        <v>8.8362979100000203</v>
      </c>
      <c r="E100" s="26">
        <v>0.92901778466666596</v>
      </c>
      <c r="F100" s="28">
        <v>0.49090543944444598</v>
      </c>
      <c r="G100" s="28">
        <v>1.89245771185186</v>
      </c>
      <c r="H100" s="28">
        <v>0.14573842486497199</v>
      </c>
      <c r="I100" s="28" t="s">
        <v>184</v>
      </c>
      <c r="J100" s="26" t="s">
        <v>165</v>
      </c>
    </row>
    <row r="101" spans="1:10">
      <c r="A101" s="24">
        <v>5</v>
      </c>
      <c r="B101" s="24">
        <v>18</v>
      </c>
      <c r="C101" s="24">
        <v>12.3355537620833</v>
      </c>
      <c r="D101" s="24">
        <v>23.5198373375</v>
      </c>
      <c r="E101" s="26">
        <v>2.4671107524166702</v>
      </c>
      <c r="F101" s="28">
        <v>1.3066576298611099</v>
      </c>
      <c r="G101" s="28">
        <v>1.88810802159316</v>
      </c>
      <c r="H101" s="28">
        <v>0.14653458696511901</v>
      </c>
      <c r="I101" s="28" t="s">
        <v>185</v>
      </c>
      <c r="J101" s="26" t="s">
        <v>165</v>
      </c>
    </row>
    <row r="102" spans="1:10">
      <c r="A102" s="24">
        <v>5</v>
      </c>
      <c r="B102" s="24">
        <v>18</v>
      </c>
      <c r="C102" s="24">
        <v>15.1756672383334</v>
      </c>
      <c r="D102" s="24">
        <v>29.814709879999999</v>
      </c>
      <c r="E102" s="26">
        <v>3.0351334476666798</v>
      </c>
      <c r="F102" s="28">
        <v>1.65637277111111</v>
      </c>
      <c r="G102" s="28">
        <v>1.83239757414672</v>
      </c>
      <c r="H102" s="28">
        <v>0.15714010417531299</v>
      </c>
      <c r="I102" s="28" t="s">
        <v>187</v>
      </c>
      <c r="J102" s="26" t="s">
        <v>165</v>
      </c>
    </row>
    <row r="103" spans="1:10">
      <c r="A103" s="24">
        <v>5</v>
      </c>
      <c r="B103" s="24">
        <v>18</v>
      </c>
      <c r="C103" s="24">
        <v>5.0181261670833903</v>
      </c>
      <c r="D103" s="24">
        <v>10.1407311524999</v>
      </c>
      <c r="E103" s="26">
        <v>1.00362523341668</v>
      </c>
      <c r="F103" s="28">
        <v>0.56337395291666303</v>
      </c>
      <c r="G103" s="28">
        <v>1.7814548014170299</v>
      </c>
      <c r="H103" s="28">
        <v>0.16753285888842301</v>
      </c>
      <c r="I103" s="28" t="s">
        <v>189</v>
      </c>
      <c r="J103" s="26" t="s">
        <v>165</v>
      </c>
    </row>
    <row r="104" spans="1:10">
      <c r="A104" s="24">
        <v>5</v>
      </c>
      <c r="B104" s="24">
        <v>18</v>
      </c>
      <c r="C104" s="24">
        <v>7.8245427500000302</v>
      </c>
      <c r="D104" s="24">
        <v>15.891002650000001</v>
      </c>
      <c r="E104" s="26">
        <v>1.5649085500000099</v>
      </c>
      <c r="F104" s="28">
        <v>0.88283348055555499</v>
      </c>
      <c r="G104" s="28">
        <v>1.7725976466311999</v>
      </c>
      <c r="H104" s="28">
        <v>0.16941085276435</v>
      </c>
      <c r="I104" s="28" t="s">
        <v>191</v>
      </c>
      <c r="J104" s="26" t="s">
        <v>165</v>
      </c>
    </row>
    <row r="105" spans="1:10">
      <c r="A105" s="24">
        <v>5</v>
      </c>
      <c r="B105" s="24">
        <v>18</v>
      </c>
      <c r="C105" s="24">
        <v>6.5400126733333304</v>
      </c>
      <c r="D105" s="24">
        <v>13.54906514</v>
      </c>
      <c r="E105" s="26">
        <v>1.3080025346666699</v>
      </c>
      <c r="F105" s="28">
        <v>0.75272584111110996</v>
      </c>
      <c r="G105" s="28">
        <v>1.7376878316491799</v>
      </c>
      <c r="H105" s="28">
        <v>0.177025955619457</v>
      </c>
      <c r="I105" s="28" t="s">
        <v>193</v>
      </c>
      <c r="J105" s="26" t="s">
        <v>165</v>
      </c>
    </row>
    <row r="106" spans="1:10">
      <c r="A106" s="24">
        <v>5</v>
      </c>
      <c r="B106" s="24">
        <v>18</v>
      </c>
      <c r="C106" s="24">
        <v>10.466784295</v>
      </c>
      <c r="D106" s="24">
        <v>21.78861509</v>
      </c>
      <c r="E106" s="26">
        <v>2.093356859</v>
      </c>
      <c r="F106" s="28">
        <v>1.2104786161111101</v>
      </c>
      <c r="G106" s="28">
        <v>1.7293629405245501</v>
      </c>
      <c r="H106" s="28">
        <v>0.17889320496806899</v>
      </c>
      <c r="I106" s="28" t="s">
        <v>194</v>
      </c>
      <c r="J106" s="26" t="s">
        <v>165</v>
      </c>
    </row>
    <row r="107" spans="1:10">
      <c r="A107" s="24">
        <v>5</v>
      </c>
      <c r="B107" s="24">
        <v>18</v>
      </c>
      <c r="C107" s="24">
        <v>11.544461012083399</v>
      </c>
      <c r="D107" s="24">
        <v>24.3513120974999</v>
      </c>
      <c r="E107" s="26">
        <v>2.30889220241668</v>
      </c>
      <c r="F107" s="28">
        <v>1.35285067208333</v>
      </c>
      <c r="G107" s="28">
        <v>1.70668666546995</v>
      </c>
      <c r="H107" s="28">
        <v>0.18408231584898699</v>
      </c>
      <c r="I107" s="28" t="s">
        <v>196</v>
      </c>
      <c r="J107" s="26" t="s">
        <v>165</v>
      </c>
    </row>
    <row r="108" spans="1:10">
      <c r="A108" s="24">
        <v>5</v>
      </c>
      <c r="B108" s="24">
        <v>18</v>
      </c>
      <c r="C108" s="24">
        <v>7.7398579233334104</v>
      </c>
      <c r="D108" s="24">
        <v>16.524998774999901</v>
      </c>
      <c r="E108" s="26">
        <v>1.5479715846666799</v>
      </c>
      <c r="F108" s="28">
        <v>0.91805548749999599</v>
      </c>
      <c r="G108" s="28">
        <v>1.68614163930553</v>
      </c>
      <c r="H108" s="28">
        <v>0.18891641709319501</v>
      </c>
      <c r="I108" s="28" t="s">
        <v>197</v>
      </c>
      <c r="J108" s="26" t="s">
        <v>165</v>
      </c>
    </row>
    <row r="109" spans="1:10">
      <c r="A109" s="24">
        <v>5</v>
      </c>
      <c r="B109" s="24">
        <v>18</v>
      </c>
      <c r="C109" s="24">
        <v>13.2168776</v>
      </c>
      <c r="D109" s="24">
        <v>28.957583504999999</v>
      </c>
      <c r="E109" s="26">
        <v>2.6433755200000002</v>
      </c>
      <c r="F109" s="28">
        <v>1.6087546391666701</v>
      </c>
      <c r="G109" s="28">
        <v>1.6431191280786399</v>
      </c>
      <c r="H109" s="28">
        <v>0.19946233545410999</v>
      </c>
      <c r="I109" s="28" t="s">
        <v>199</v>
      </c>
      <c r="J109" s="26" t="s">
        <v>165</v>
      </c>
    </row>
    <row r="110" spans="1:10">
      <c r="A110" s="24">
        <v>5</v>
      </c>
      <c r="B110" s="24">
        <v>18</v>
      </c>
      <c r="C110" s="24">
        <v>36.111321607083198</v>
      </c>
      <c r="D110" s="24">
        <v>89.014582422500297</v>
      </c>
      <c r="E110" s="26">
        <v>7.22226432141664</v>
      </c>
      <c r="F110" s="28">
        <v>4.9452545790277904</v>
      </c>
      <c r="G110" s="28">
        <v>1.46044338183222</v>
      </c>
      <c r="H110" s="28">
        <v>0.25126582261730301</v>
      </c>
      <c r="I110" s="28" t="s">
        <v>200</v>
      </c>
      <c r="J110" s="26" t="s">
        <v>165</v>
      </c>
    </row>
    <row r="111" spans="1:10">
      <c r="A111" s="24">
        <v>5</v>
      </c>
      <c r="B111" s="24">
        <v>18</v>
      </c>
      <c r="C111" s="24">
        <v>19.667686527083301</v>
      </c>
      <c r="D111" s="24">
        <v>49.985139312500102</v>
      </c>
      <c r="E111" s="26">
        <v>3.9335373054166598</v>
      </c>
      <c r="F111" s="28">
        <v>2.7769521840277802</v>
      </c>
      <c r="G111" s="28">
        <v>1.4164944315718599</v>
      </c>
      <c r="H111" s="28">
        <v>0.26560424644921299</v>
      </c>
      <c r="I111" s="28" t="s">
        <v>203</v>
      </c>
      <c r="J111" s="26" t="s">
        <v>165</v>
      </c>
    </row>
    <row r="112" spans="1:10">
      <c r="A112" s="24">
        <v>5</v>
      </c>
      <c r="B112" s="24">
        <v>18</v>
      </c>
      <c r="C112" s="24">
        <v>3.38960453375002</v>
      </c>
      <c r="D112" s="24">
        <v>8.7515972524999093</v>
      </c>
      <c r="E112" s="26">
        <v>0.67792090675000305</v>
      </c>
      <c r="F112" s="28">
        <v>0.486199847361106</v>
      </c>
      <c r="G112" s="28">
        <v>1.39432562644658</v>
      </c>
      <c r="H112" s="28">
        <v>0.27313768502177199</v>
      </c>
      <c r="I112" s="28" t="s">
        <v>206</v>
      </c>
      <c r="J112" s="26" t="s">
        <v>165</v>
      </c>
    </row>
    <row r="113" spans="1:10">
      <c r="A113" s="24">
        <v>5</v>
      </c>
      <c r="B113" s="24">
        <v>18</v>
      </c>
      <c r="C113" s="24">
        <v>8.6565669983334299</v>
      </c>
      <c r="D113" s="24">
        <v>22.460210059999699</v>
      </c>
      <c r="E113" s="26">
        <v>1.7313133996666901</v>
      </c>
      <c r="F113" s="28">
        <v>1.24778944777776</v>
      </c>
      <c r="G113" s="28">
        <v>1.38750444055289</v>
      </c>
      <c r="H113" s="28">
        <v>0.275497247325178</v>
      </c>
      <c r="I113" s="28" t="s">
        <v>208</v>
      </c>
      <c r="J113" s="26" t="s">
        <v>165</v>
      </c>
    </row>
    <row r="114" spans="1:10">
      <c r="A114" s="24">
        <v>5</v>
      </c>
      <c r="B114" s="24">
        <v>18</v>
      </c>
      <c r="C114" s="24">
        <v>16.158357497083401</v>
      </c>
      <c r="D114" s="24">
        <v>43.020624462499804</v>
      </c>
      <c r="E114" s="26">
        <v>3.23167149941668</v>
      </c>
      <c r="F114" s="28">
        <v>2.3900346923611</v>
      </c>
      <c r="G114" s="28">
        <v>1.3521441800596301</v>
      </c>
      <c r="H114" s="28">
        <v>0.288049122039852</v>
      </c>
      <c r="I114" s="28" t="s">
        <v>209</v>
      </c>
      <c r="J114" s="26" t="s">
        <v>165</v>
      </c>
    </row>
    <row r="115" spans="1:10">
      <c r="A115" s="24">
        <v>5</v>
      </c>
      <c r="B115" s="24">
        <v>18</v>
      </c>
      <c r="C115" s="24">
        <v>1.5134742837500099</v>
      </c>
      <c r="D115" s="24">
        <v>4.05975935249998</v>
      </c>
      <c r="E115" s="26">
        <v>0.30269485675000202</v>
      </c>
      <c r="F115" s="28">
        <v>0.225542186249999</v>
      </c>
      <c r="G115" s="28">
        <v>1.34207645045386</v>
      </c>
      <c r="H115" s="28">
        <v>0.29172267809735902</v>
      </c>
      <c r="I115" s="28" t="s">
        <v>210</v>
      </c>
      <c r="J115" s="26" t="s">
        <v>165</v>
      </c>
    </row>
    <row r="116" spans="1:10">
      <c r="A116" s="24">
        <v>5</v>
      </c>
      <c r="B116" s="24">
        <v>18</v>
      </c>
      <c r="C116" s="24">
        <v>6.0866034320833799</v>
      </c>
      <c r="D116" s="24">
        <v>17.301394627499999</v>
      </c>
      <c r="E116" s="26">
        <v>1.2173206864166799</v>
      </c>
      <c r="F116" s="28">
        <v>0.96118859041666904</v>
      </c>
      <c r="G116" s="28">
        <v>1.2664743407836101</v>
      </c>
      <c r="H116" s="28">
        <v>0.32077458290650102</v>
      </c>
      <c r="I116" s="28" t="s">
        <v>213</v>
      </c>
      <c r="J116" s="26" t="s">
        <v>165</v>
      </c>
    </row>
    <row r="117" spans="1:10">
      <c r="A117" s="24">
        <v>5</v>
      </c>
      <c r="B117" s="24">
        <v>18</v>
      </c>
      <c r="C117" s="24">
        <v>5.6112153683333297</v>
      </c>
      <c r="D117" s="24">
        <v>15.953809085</v>
      </c>
      <c r="E117" s="26">
        <v>1.12224307366667</v>
      </c>
      <c r="F117" s="28">
        <v>0.88632272694444303</v>
      </c>
      <c r="G117" s="28">
        <v>1.2661788302953101</v>
      </c>
      <c r="H117" s="28">
        <v>0.320893342522304</v>
      </c>
      <c r="I117" s="28" t="s">
        <v>214</v>
      </c>
      <c r="J117" s="26" t="s">
        <v>165</v>
      </c>
    </row>
    <row r="118" spans="1:10">
      <c r="A118" s="24">
        <v>5</v>
      </c>
      <c r="B118" s="24">
        <v>18</v>
      </c>
      <c r="C118" s="24">
        <v>1.3179583183333401</v>
      </c>
      <c r="D118" s="24">
        <v>3.9637060550000101</v>
      </c>
      <c r="E118" s="26">
        <v>0.26359166366666698</v>
      </c>
      <c r="F118" s="28">
        <v>0.22020589194444501</v>
      </c>
      <c r="G118" s="28">
        <v>1.1970236642585701</v>
      </c>
      <c r="H118" s="28">
        <v>0.34984329853679003</v>
      </c>
      <c r="I118" s="28" t="s">
        <v>216</v>
      </c>
      <c r="J118" s="26" t="s">
        <v>165</v>
      </c>
    </row>
    <row r="119" spans="1:10">
      <c r="A119" s="24">
        <v>5</v>
      </c>
      <c r="B119" s="24">
        <v>18</v>
      </c>
      <c r="C119" s="24">
        <v>3.4915341887500202</v>
      </c>
      <c r="D119" s="24">
        <v>10.819341167499999</v>
      </c>
      <c r="E119" s="26">
        <v>0.69830683775000302</v>
      </c>
      <c r="F119" s="28">
        <v>0.60107450930555495</v>
      </c>
      <c r="G119" s="28">
        <v>1.1617641855363099</v>
      </c>
      <c r="H119" s="28">
        <v>0.36551385437010803</v>
      </c>
      <c r="I119" s="28" t="s">
        <v>218</v>
      </c>
      <c r="J119" s="26" t="s">
        <v>165</v>
      </c>
    </row>
    <row r="120" spans="1:10">
      <c r="A120" s="24">
        <v>5</v>
      </c>
      <c r="B120" s="24">
        <v>18</v>
      </c>
      <c r="C120" s="24">
        <v>9.9493531537499997</v>
      </c>
      <c r="D120" s="24">
        <v>30.890036802499999</v>
      </c>
      <c r="E120" s="26">
        <v>1.98987063075</v>
      </c>
      <c r="F120" s="28">
        <v>1.71611315569445</v>
      </c>
      <c r="G120" s="28">
        <v>1.1595218090061099</v>
      </c>
      <c r="H120" s="28">
        <v>0.36653172762254799</v>
      </c>
      <c r="I120" s="28" t="s">
        <v>219</v>
      </c>
      <c r="J120" s="26" t="s">
        <v>165</v>
      </c>
    </row>
    <row r="121" spans="1:10">
      <c r="A121" s="24">
        <v>5</v>
      </c>
      <c r="B121" s="24">
        <v>18</v>
      </c>
      <c r="C121" s="24">
        <v>4.7150404270833599</v>
      </c>
      <c r="D121" s="24">
        <v>15.590497712499999</v>
      </c>
      <c r="E121" s="26">
        <v>0.94300808541667203</v>
      </c>
      <c r="F121" s="28">
        <v>0.86613876180555804</v>
      </c>
      <c r="G121" s="28">
        <v>1.08874943253997</v>
      </c>
      <c r="H121" s="28">
        <v>0.39999166424940702</v>
      </c>
      <c r="I121" s="28" t="s">
        <v>220</v>
      </c>
      <c r="J121" s="26" t="s">
        <v>165</v>
      </c>
    </row>
    <row r="122" spans="1:10">
      <c r="A122" s="24">
        <v>5</v>
      </c>
      <c r="B122" s="24">
        <v>18</v>
      </c>
      <c r="C122" s="24">
        <v>14.702064602083301</v>
      </c>
      <c r="D122" s="24">
        <v>49.502388477500098</v>
      </c>
      <c r="E122" s="26">
        <v>2.94041292041666</v>
      </c>
      <c r="F122" s="28">
        <v>2.7501326931944501</v>
      </c>
      <c r="G122" s="28">
        <v>1.06918947136372</v>
      </c>
      <c r="H122" s="28">
        <v>0.40970232083798303</v>
      </c>
      <c r="I122" s="28" t="s">
        <v>221</v>
      </c>
      <c r="J122" s="26" t="s">
        <v>165</v>
      </c>
    </row>
    <row r="123" spans="1:10">
      <c r="A123" s="24">
        <v>5</v>
      </c>
      <c r="B123" s="24">
        <v>18</v>
      </c>
      <c r="C123" s="24">
        <v>7.1776709299999704</v>
      </c>
      <c r="D123" s="24">
        <v>24.576862035000001</v>
      </c>
      <c r="E123" s="26">
        <v>1.4355341859999899</v>
      </c>
      <c r="F123" s="28">
        <v>1.3653812241666701</v>
      </c>
      <c r="G123" s="28">
        <v>1.05137976163115</v>
      </c>
      <c r="H123" s="28">
        <v>0.41872095755653499</v>
      </c>
      <c r="I123" s="28" t="s">
        <v>223</v>
      </c>
      <c r="J123" s="26" t="s">
        <v>165</v>
      </c>
    </row>
    <row r="124" spans="1:10">
      <c r="A124" s="24">
        <v>5</v>
      </c>
      <c r="B124" s="24">
        <v>18</v>
      </c>
      <c r="C124" s="24">
        <v>1.16315891833334</v>
      </c>
      <c r="D124" s="24">
        <v>4.15062047999999</v>
      </c>
      <c r="E124" s="26">
        <v>0.23263178366666801</v>
      </c>
      <c r="F124" s="28">
        <v>0.230590026666666</v>
      </c>
      <c r="G124" s="28">
        <v>1.0088544896304401</v>
      </c>
      <c r="H124" s="28">
        <v>0.44094212124717103</v>
      </c>
      <c r="I124" s="28" t="s">
        <v>224</v>
      </c>
      <c r="J124" s="26" t="s">
        <v>165</v>
      </c>
    </row>
    <row r="125" spans="1:10">
      <c r="A125" s="24">
        <v>5</v>
      </c>
      <c r="B125" s="24">
        <v>18</v>
      </c>
      <c r="C125" s="24">
        <v>2.10629212833333</v>
      </c>
      <c r="D125" s="24">
        <v>7.5563891050000498</v>
      </c>
      <c r="E125" s="26">
        <v>0.42125842566666499</v>
      </c>
      <c r="F125" s="28">
        <v>0.41979939472222499</v>
      </c>
      <c r="G125" s="28">
        <v>1.0034755432303699</v>
      </c>
      <c r="H125" s="28">
        <v>0.44382209546300899</v>
      </c>
      <c r="I125" s="28" t="s">
        <v>226</v>
      </c>
      <c r="J125" s="26" t="s">
        <v>165</v>
      </c>
    </row>
    <row r="126" spans="1:10">
      <c r="A126" s="24">
        <v>5</v>
      </c>
      <c r="B126" s="24">
        <v>18</v>
      </c>
      <c r="C126" s="24">
        <v>5.8435536783332998</v>
      </c>
      <c r="D126" s="24">
        <v>21.4888329800002</v>
      </c>
      <c r="E126" s="26">
        <v>1.16871073566666</v>
      </c>
      <c r="F126" s="28">
        <v>1.19382405444446</v>
      </c>
      <c r="G126" s="28">
        <v>0.97896396987118495</v>
      </c>
      <c r="H126" s="28">
        <v>0.45714334291695702</v>
      </c>
      <c r="I126" s="28" t="s">
        <v>227</v>
      </c>
      <c r="J126" s="26" t="s">
        <v>165</v>
      </c>
    </row>
    <row r="127" spans="1:10">
      <c r="A127" s="24">
        <v>5</v>
      </c>
      <c r="B127" s="24">
        <v>18</v>
      </c>
      <c r="C127" s="24">
        <v>1.8120977733333501</v>
      </c>
      <c r="D127" s="24">
        <v>6.81126308499997</v>
      </c>
      <c r="E127" s="26">
        <v>0.36241955466667097</v>
      </c>
      <c r="F127" s="28">
        <v>0.37840350472222101</v>
      </c>
      <c r="G127" s="28">
        <v>0.95775950841870905</v>
      </c>
      <c r="H127" s="28">
        <v>0.46892832376579002</v>
      </c>
      <c r="I127" s="28" t="s">
        <v>229</v>
      </c>
      <c r="J127" s="26" t="s">
        <v>165</v>
      </c>
    </row>
    <row r="128" spans="1:10">
      <c r="A128" s="24">
        <v>5</v>
      </c>
      <c r="B128" s="24">
        <v>18</v>
      </c>
      <c r="C128" s="24">
        <v>5.3013760420832696</v>
      </c>
      <c r="D128" s="24">
        <v>21.0789843475001</v>
      </c>
      <c r="E128" s="26">
        <v>1.06027520841665</v>
      </c>
      <c r="F128" s="28">
        <v>1.1710546859722299</v>
      </c>
      <c r="G128" s="28">
        <v>0.90540196040153098</v>
      </c>
      <c r="H128" s="28">
        <v>0.49905939789533599</v>
      </c>
      <c r="I128" s="28" t="s">
        <v>231</v>
      </c>
      <c r="J128" s="26" t="s">
        <v>165</v>
      </c>
    </row>
    <row r="129" spans="1:10">
      <c r="A129" s="24">
        <v>5</v>
      </c>
      <c r="B129" s="24">
        <v>18</v>
      </c>
      <c r="C129" s="24">
        <v>8.4925103383332399</v>
      </c>
      <c r="D129" s="24">
        <v>36.207755420000197</v>
      </c>
      <c r="E129" s="26">
        <v>1.69850206766665</v>
      </c>
      <c r="F129" s="28">
        <v>2.0115419677777902</v>
      </c>
      <c r="G129" s="28">
        <v>0.84437814118441401</v>
      </c>
      <c r="H129" s="28">
        <v>0.53599795297830899</v>
      </c>
      <c r="I129" s="28" t="s">
        <v>233</v>
      </c>
      <c r="J129" s="26" t="s">
        <v>165</v>
      </c>
    </row>
    <row r="130" spans="1:10">
      <c r="A130" s="24">
        <v>5</v>
      </c>
      <c r="B130" s="24">
        <v>18</v>
      </c>
      <c r="C130" s="24">
        <v>14.9691056770833</v>
      </c>
      <c r="D130" s="24">
        <v>64.304995862499993</v>
      </c>
      <c r="E130" s="26">
        <v>2.9938211354166699</v>
      </c>
      <c r="F130" s="28">
        <v>3.5724997701388901</v>
      </c>
      <c r="G130" s="28">
        <v>0.83801856628258797</v>
      </c>
      <c r="H130" s="28">
        <v>0.53995721999427004</v>
      </c>
      <c r="I130" s="28" t="s">
        <v>235</v>
      </c>
      <c r="J130" s="26" t="s">
        <v>165</v>
      </c>
    </row>
    <row r="131" spans="1:10">
      <c r="A131" s="24">
        <v>5</v>
      </c>
      <c r="B131" s="24">
        <v>18</v>
      </c>
      <c r="C131" s="24">
        <v>2.9211902470832598</v>
      </c>
      <c r="D131" s="24">
        <v>13.8566571324997</v>
      </c>
      <c r="E131" s="26">
        <v>0.58423804941665203</v>
      </c>
      <c r="F131" s="28">
        <v>0.76981428513887495</v>
      </c>
      <c r="G131" s="28">
        <v>0.75893375934333995</v>
      </c>
      <c r="H131" s="28">
        <v>0.59082746931719798</v>
      </c>
      <c r="I131" s="28" t="s">
        <v>238</v>
      </c>
      <c r="J131" s="26" t="s">
        <v>165</v>
      </c>
    </row>
    <row r="132" spans="1:10">
      <c r="A132" s="24">
        <v>5</v>
      </c>
      <c r="B132" s="24">
        <v>18</v>
      </c>
      <c r="C132" s="24">
        <v>7.7407901549999902</v>
      </c>
      <c r="D132" s="24">
        <v>42.105454109999997</v>
      </c>
      <c r="E132" s="26">
        <v>1.548158031</v>
      </c>
      <c r="F132" s="28">
        <v>2.3391918949999999</v>
      </c>
      <c r="G132" s="28">
        <v>0.66183455675832803</v>
      </c>
      <c r="H132" s="28">
        <v>0.65693696706541405</v>
      </c>
      <c r="I132" s="28" t="s">
        <v>239</v>
      </c>
      <c r="J132" s="26" t="s">
        <v>165</v>
      </c>
    </row>
    <row r="133" spans="1:10">
      <c r="A133" s="24">
        <v>5</v>
      </c>
      <c r="B133" s="24">
        <v>18</v>
      </c>
      <c r="C133" s="24">
        <v>1.80849721999997</v>
      </c>
      <c r="D133" s="24">
        <v>10.204429005</v>
      </c>
      <c r="E133" s="26">
        <v>0.36169944399999399</v>
      </c>
      <c r="F133" s="28">
        <v>0.56691272249999902</v>
      </c>
      <c r="G133" s="28">
        <v>0.63801609955930105</v>
      </c>
      <c r="H133" s="28">
        <v>0.67364353606542005</v>
      </c>
      <c r="I133" s="28" t="s">
        <v>240</v>
      </c>
      <c r="J133" s="26" t="s">
        <v>165</v>
      </c>
    </row>
    <row r="134" spans="1:10">
      <c r="A134" s="24">
        <v>5</v>
      </c>
      <c r="B134" s="24">
        <v>18</v>
      </c>
      <c r="C134" s="24">
        <v>1.5603013570833499</v>
      </c>
      <c r="D134" s="24">
        <v>15.485259432499999</v>
      </c>
      <c r="E134" s="26">
        <v>0.31206027141667098</v>
      </c>
      <c r="F134" s="28">
        <v>0.86029219069444196</v>
      </c>
      <c r="G134" s="28">
        <v>0.36273753823659699</v>
      </c>
      <c r="H134" s="28">
        <v>0.867284116711598</v>
      </c>
      <c r="I134" s="28" t="s">
        <v>241</v>
      </c>
      <c r="J134" s="26" t="s">
        <v>165</v>
      </c>
    </row>
    <row r="135" spans="1:10">
      <c r="A135" s="64">
        <v>5</v>
      </c>
      <c r="B135" s="64">
        <v>18</v>
      </c>
      <c r="C135" s="64">
        <v>0.57208211708333501</v>
      </c>
      <c r="D135" s="64">
        <v>12.814558352500001</v>
      </c>
      <c r="E135" s="68">
        <v>0.114416423416667</v>
      </c>
      <c r="F135" s="69">
        <v>0.71191990847222197</v>
      </c>
      <c r="G135" s="69">
        <v>0.16071530245895799</v>
      </c>
      <c r="H135" s="69">
        <v>0.97377147444827505</v>
      </c>
      <c r="I135" s="69" t="s">
        <v>248</v>
      </c>
      <c r="J135" s="68" t="s">
        <v>165</v>
      </c>
    </row>
    <row r="136" spans="1:10">
      <c r="A136" s="70"/>
      <c r="B136" s="70"/>
      <c r="C136" s="70"/>
      <c r="D136" s="70"/>
      <c r="E136" s="70"/>
      <c r="F136" s="70"/>
      <c r="G136" s="70"/>
      <c r="H136" s="70"/>
      <c r="I136" s="70"/>
    </row>
    <row r="137" spans="1:10">
      <c r="A137" s="70"/>
      <c r="B137" s="70"/>
      <c r="C137" s="70"/>
      <c r="D137" s="70"/>
      <c r="E137" s="70"/>
      <c r="F137" s="70"/>
      <c r="G137" s="70"/>
      <c r="H137" s="70"/>
      <c r="I137" s="70"/>
    </row>
    <row r="138" spans="1:10">
      <c r="A138" s="70"/>
      <c r="B138" s="70"/>
      <c r="C138" s="70"/>
      <c r="D138" s="70"/>
      <c r="E138" s="70"/>
      <c r="F138" s="70"/>
      <c r="G138" s="70"/>
      <c r="H138" s="70"/>
      <c r="I138" s="70"/>
    </row>
    <row r="139" spans="1:10">
      <c r="A139" s="70"/>
      <c r="B139" s="70"/>
      <c r="C139" s="70"/>
      <c r="D139" s="70"/>
      <c r="E139" s="70"/>
      <c r="F139" s="70"/>
      <c r="G139" s="70"/>
      <c r="H139" s="70"/>
      <c r="I139" s="70"/>
    </row>
    <row r="140" spans="1:10">
      <c r="A140" s="70"/>
      <c r="B140" s="70"/>
      <c r="C140" s="70"/>
      <c r="D140" s="70"/>
      <c r="E140" s="70"/>
      <c r="F140" s="70"/>
      <c r="G140" s="70"/>
      <c r="H140" s="70"/>
      <c r="I140" s="70"/>
    </row>
    <row r="141" spans="1:10">
      <c r="A141" s="70"/>
      <c r="B141" s="70"/>
      <c r="C141" s="70"/>
      <c r="D141" s="70"/>
      <c r="E141" s="70"/>
      <c r="F141" s="70"/>
      <c r="G141" s="70"/>
      <c r="H141" s="70"/>
      <c r="I141" s="70"/>
    </row>
    <row r="142" spans="1:10">
      <c r="A142" s="70"/>
      <c r="B142" s="70"/>
      <c r="C142" s="70"/>
      <c r="D142" s="70"/>
      <c r="E142" s="70"/>
      <c r="F142" s="70"/>
      <c r="G142" s="70"/>
      <c r="H142" s="70"/>
      <c r="I142" s="70"/>
    </row>
    <row r="143" spans="1:10">
      <c r="A143" s="70"/>
      <c r="B143" s="70"/>
      <c r="C143" s="70"/>
      <c r="D143" s="70"/>
      <c r="E143" s="70"/>
      <c r="F143" s="70"/>
      <c r="G143" s="70"/>
      <c r="H143" s="70"/>
      <c r="I143" s="70"/>
    </row>
    <row r="144" spans="1:10">
      <c r="A144" s="70"/>
      <c r="B144" s="70"/>
      <c r="C144" s="70"/>
      <c r="D144" s="70"/>
      <c r="E144" s="70"/>
      <c r="F144" s="70"/>
      <c r="G144" s="70"/>
      <c r="H144" s="70"/>
      <c r="I144" s="70"/>
    </row>
    <row r="145" spans="1:9">
      <c r="A145" s="70"/>
      <c r="B145" s="70"/>
      <c r="C145" s="70"/>
      <c r="D145" s="70"/>
      <c r="E145" s="70"/>
      <c r="F145" s="70"/>
      <c r="G145" s="70"/>
      <c r="H145" s="70"/>
      <c r="I145" s="70"/>
    </row>
    <row r="146" spans="1:9">
      <c r="A146" s="70"/>
      <c r="B146" s="70"/>
      <c r="C146" s="70"/>
      <c r="D146" s="70"/>
      <c r="E146" s="70"/>
      <c r="F146" s="70"/>
      <c r="G146" s="70"/>
      <c r="H146" s="70"/>
      <c r="I146" s="70"/>
    </row>
    <row r="147" spans="1:9">
      <c r="A147" s="70"/>
      <c r="B147" s="70"/>
      <c r="C147" s="70"/>
      <c r="D147" s="70"/>
      <c r="E147" s="70"/>
      <c r="F147" s="70"/>
      <c r="G147" s="70"/>
      <c r="H147" s="70"/>
      <c r="I147" s="70"/>
    </row>
    <row r="148" spans="1:9">
      <c r="A148" s="70"/>
      <c r="B148" s="70"/>
      <c r="C148" s="70"/>
      <c r="D148" s="70"/>
      <c r="E148" s="70"/>
      <c r="F148" s="70"/>
      <c r="G148" s="70"/>
      <c r="H148" s="70"/>
      <c r="I148" s="70"/>
    </row>
    <row r="149" spans="1:9">
      <c r="A149" s="70"/>
      <c r="B149" s="70"/>
      <c r="C149" s="70"/>
      <c r="D149" s="70"/>
      <c r="E149" s="70"/>
      <c r="F149" s="70"/>
      <c r="G149" s="70"/>
      <c r="H149" s="70"/>
      <c r="I149" s="70"/>
    </row>
    <row r="150" spans="1:9">
      <c r="A150" s="70"/>
      <c r="B150" s="70"/>
      <c r="C150" s="70"/>
      <c r="D150" s="70"/>
      <c r="E150" s="70"/>
      <c r="F150" s="70"/>
      <c r="G150" s="70"/>
      <c r="H150" s="70"/>
      <c r="I150" s="70"/>
    </row>
    <row r="151" spans="1:9">
      <c r="A151" s="70"/>
      <c r="B151" s="70"/>
      <c r="C151" s="70"/>
      <c r="D151" s="70"/>
      <c r="E151" s="70"/>
      <c r="F151" s="70"/>
      <c r="G151" s="70"/>
      <c r="H151" s="70"/>
      <c r="I151" s="70"/>
    </row>
    <row r="152" spans="1:9">
      <c r="A152" s="70"/>
      <c r="B152" s="70"/>
      <c r="C152" s="70"/>
      <c r="D152" s="70"/>
      <c r="E152" s="70"/>
      <c r="F152" s="70"/>
      <c r="G152" s="70"/>
      <c r="H152" s="70"/>
      <c r="I152" s="70"/>
    </row>
    <row r="153" spans="1:9">
      <c r="A153" s="70"/>
      <c r="B153" s="70"/>
      <c r="C153" s="70"/>
      <c r="D153" s="70"/>
      <c r="E153" s="70"/>
      <c r="F153" s="70"/>
      <c r="G153" s="70"/>
      <c r="H153" s="70"/>
      <c r="I153" s="70"/>
    </row>
    <row r="154" spans="1:9">
      <c r="A154" s="70"/>
      <c r="B154" s="70"/>
      <c r="C154" s="70"/>
      <c r="D154" s="70"/>
      <c r="E154" s="70"/>
      <c r="F154" s="70"/>
      <c r="G154" s="70"/>
      <c r="H154" s="70"/>
      <c r="I154" s="70"/>
    </row>
    <row r="155" spans="1:9">
      <c r="A155" s="70"/>
      <c r="B155" s="70"/>
      <c r="C155" s="70"/>
      <c r="D155" s="70"/>
      <c r="E155" s="70"/>
      <c r="F155" s="70"/>
      <c r="G155" s="70"/>
      <c r="H155" s="70"/>
      <c r="I155" s="70"/>
    </row>
    <row r="156" spans="1:9">
      <c r="A156" s="70"/>
      <c r="B156" s="70"/>
      <c r="C156" s="70"/>
      <c r="D156" s="70"/>
      <c r="E156" s="70"/>
      <c r="F156" s="70"/>
      <c r="G156" s="70"/>
      <c r="H156" s="70"/>
      <c r="I156" s="70"/>
    </row>
    <row r="157" spans="1:9">
      <c r="A157" s="70"/>
      <c r="B157" s="70"/>
      <c r="C157" s="70"/>
      <c r="D157" s="70"/>
      <c r="E157" s="70"/>
      <c r="F157" s="70"/>
      <c r="G157" s="70"/>
      <c r="H157" s="70"/>
      <c r="I157" s="70"/>
    </row>
    <row r="158" spans="1:9">
      <c r="A158" s="70"/>
      <c r="B158" s="70"/>
      <c r="C158" s="70"/>
      <c r="D158" s="70"/>
      <c r="E158" s="70"/>
      <c r="F158" s="70"/>
      <c r="G158" s="70"/>
      <c r="H158" s="70"/>
      <c r="I158" s="70"/>
    </row>
    <row r="159" spans="1:9">
      <c r="A159" s="70"/>
      <c r="B159" s="70"/>
      <c r="C159" s="70"/>
      <c r="D159" s="70"/>
      <c r="E159" s="70"/>
      <c r="F159" s="70"/>
      <c r="G159" s="70"/>
      <c r="H159" s="70"/>
      <c r="I159" s="70"/>
    </row>
    <row r="160" spans="1:9">
      <c r="A160" s="70"/>
      <c r="B160" s="70"/>
      <c r="C160" s="70"/>
      <c r="D160" s="70"/>
      <c r="E160" s="70"/>
      <c r="F160" s="70"/>
      <c r="G160" s="70"/>
      <c r="H160" s="70"/>
      <c r="I160" s="70"/>
    </row>
    <row r="161" spans="1:9">
      <c r="A161" s="70"/>
      <c r="B161" s="70"/>
      <c r="C161" s="70"/>
      <c r="D161" s="70"/>
      <c r="E161" s="70"/>
      <c r="F161" s="70"/>
      <c r="G161" s="70"/>
      <c r="H161" s="70"/>
      <c r="I161" s="70"/>
    </row>
    <row r="162" spans="1:9">
      <c r="A162" s="70"/>
      <c r="B162" s="70"/>
      <c r="C162" s="70"/>
      <c r="D162" s="70"/>
      <c r="E162" s="70"/>
      <c r="F162" s="70"/>
      <c r="G162" s="70"/>
      <c r="H162" s="70"/>
      <c r="I162" s="70"/>
    </row>
    <row r="163" spans="1:9">
      <c r="A163" s="70"/>
      <c r="B163" s="70"/>
      <c r="C163" s="70"/>
      <c r="D163" s="70"/>
      <c r="E163" s="70"/>
      <c r="F163" s="70"/>
      <c r="G163" s="70"/>
      <c r="H163" s="70"/>
      <c r="I163" s="70"/>
    </row>
    <row r="164" spans="1:9">
      <c r="A164" s="70"/>
      <c r="B164" s="70"/>
      <c r="C164" s="70"/>
      <c r="D164" s="70"/>
      <c r="E164" s="70"/>
      <c r="F164" s="70"/>
      <c r="G164" s="70"/>
      <c r="H164" s="70"/>
      <c r="I164" s="70"/>
    </row>
    <row r="165" spans="1:9">
      <c r="A165" s="70"/>
      <c r="B165" s="70"/>
      <c r="C165" s="70"/>
      <c r="D165" s="70"/>
      <c r="E165" s="70"/>
      <c r="F165" s="70"/>
      <c r="G165" s="70"/>
      <c r="H165" s="70"/>
      <c r="I165" s="70"/>
    </row>
    <row r="166" spans="1:9">
      <c r="A166" s="70"/>
      <c r="B166" s="70"/>
      <c r="C166" s="70"/>
      <c r="D166" s="70"/>
      <c r="E166" s="70"/>
      <c r="F166" s="70"/>
      <c r="G166" s="70"/>
      <c r="H166" s="70"/>
      <c r="I166" s="70"/>
    </row>
    <row r="167" spans="1:9">
      <c r="A167" s="70"/>
      <c r="B167" s="70"/>
      <c r="C167" s="70"/>
      <c r="D167" s="70"/>
      <c r="E167" s="70"/>
      <c r="F167" s="70"/>
      <c r="G167" s="70"/>
      <c r="H167" s="70"/>
      <c r="I167" s="70"/>
    </row>
    <row r="168" spans="1:9">
      <c r="A168" s="70"/>
      <c r="B168" s="70"/>
      <c r="C168" s="70"/>
      <c r="D168" s="70"/>
      <c r="E168" s="70"/>
      <c r="F168" s="70"/>
      <c r="G168" s="70"/>
      <c r="H168" s="70"/>
      <c r="I168" s="70"/>
    </row>
    <row r="169" spans="1:9">
      <c r="A169" s="70"/>
      <c r="B169" s="70"/>
      <c r="C169" s="70"/>
      <c r="D169" s="70"/>
      <c r="E169" s="70"/>
      <c r="F169" s="70"/>
      <c r="G169" s="70"/>
      <c r="H169" s="70"/>
      <c r="I169" s="70"/>
    </row>
    <row r="170" spans="1:9">
      <c r="A170" s="70"/>
      <c r="B170" s="70"/>
      <c r="C170" s="70"/>
      <c r="D170" s="70"/>
      <c r="E170" s="70"/>
      <c r="F170" s="70"/>
      <c r="G170" s="70"/>
      <c r="H170" s="70"/>
      <c r="I170" s="70"/>
    </row>
    <row r="171" spans="1:9">
      <c r="A171" s="70"/>
      <c r="B171" s="70"/>
      <c r="C171" s="70"/>
      <c r="D171" s="70"/>
      <c r="E171" s="70"/>
      <c r="F171" s="70"/>
      <c r="G171" s="70"/>
      <c r="H171" s="70"/>
      <c r="I171" s="70"/>
    </row>
    <row r="172" spans="1:9">
      <c r="A172" s="70"/>
      <c r="B172" s="70"/>
      <c r="C172" s="70"/>
      <c r="D172" s="70"/>
      <c r="E172" s="70"/>
      <c r="F172" s="70"/>
      <c r="G172" s="70"/>
      <c r="H172" s="70"/>
      <c r="I172" s="70"/>
    </row>
    <row r="173" spans="1:9">
      <c r="A173" s="70"/>
      <c r="B173" s="70"/>
      <c r="C173" s="70"/>
      <c r="D173" s="70"/>
      <c r="E173" s="70"/>
      <c r="F173" s="70"/>
      <c r="G173" s="70"/>
      <c r="H173" s="70"/>
      <c r="I173" s="70"/>
    </row>
    <row r="174" spans="1:9">
      <c r="A174" s="70"/>
      <c r="B174" s="70"/>
      <c r="C174" s="70"/>
      <c r="D174" s="70"/>
      <c r="E174" s="70"/>
      <c r="F174" s="70"/>
      <c r="G174" s="70"/>
      <c r="H174" s="70"/>
      <c r="I174" s="70"/>
    </row>
    <row r="175" spans="1:9">
      <c r="A175" s="70"/>
      <c r="B175" s="70"/>
      <c r="C175" s="70"/>
      <c r="D175" s="70"/>
      <c r="E175" s="70"/>
      <c r="F175" s="70"/>
      <c r="G175" s="70"/>
      <c r="H175" s="70"/>
      <c r="I175" s="70"/>
    </row>
    <row r="176" spans="1:9">
      <c r="A176" s="70"/>
      <c r="B176" s="70"/>
      <c r="C176" s="70"/>
      <c r="D176" s="70"/>
      <c r="E176" s="70"/>
      <c r="F176" s="70"/>
      <c r="G176" s="70"/>
      <c r="H176" s="70"/>
      <c r="I176" s="70"/>
    </row>
    <row r="177" spans="1:9">
      <c r="A177" s="70"/>
      <c r="B177" s="70"/>
      <c r="C177" s="70"/>
      <c r="D177" s="70"/>
      <c r="E177" s="70"/>
      <c r="F177" s="70"/>
      <c r="G177" s="70"/>
      <c r="H177" s="70"/>
      <c r="I177" s="70"/>
    </row>
    <row r="178" spans="1:9">
      <c r="A178" s="70"/>
      <c r="B178" s="70"/>
      <c r="C178" s="70"/>
      <c r="D178" s="70"/>
      <c r="E178" s="70"/>
      <c r="F178" s="70"/>
      <c r="G178" s="70"/>
      <c r="H178" s="70"/>
      <c r="I178" s="70"/>
    </row>
    <row r="179" spans="1:9">
      <c r="A179" s="70"/>
      <c r="B179" s="70"/>
      <c r="C179" s="70"/>
      <c r="D179" s="70"/>
      <c r="E179" s="70"/>
      <c r="F179" s="70"/>
      <c r="G179" s="70"/>
      <c r="H179" s="70"/>
      <c r="I179" s="70"/>
    </row>
    <row r="180" spans="1:9">
      <c r="A180" s="70"/>
      <c r="B180" s="70"/>
      <c r="C180" s="70"/>
      <c r="D180" s="70"/>
      <c r="E180" s="70"/>
      <c r="F180" s="70"/>
      <c r="G180" s="70"/>
      <c r="H180" s="70"/>
      <c r="I180" s="70"/>
    </row>
    <row r="181" spans="1:9">
      <c r="A181" s="70"/>
      <c r="B181" s="70"/>
      <c r="C181" s="70"/>
      <c r="D181" s="70"/>
      <c r="E181" s="70"/>
      <c r="F181" s="70"/>
      <c r="G181" s="70"/>
      <c r="H181" s="70"/>
      <c r="I181" s="70"/>
    </row>
    <row r="182" spans="1:9">
      <c r="A182" s="70"/>
      <c r="B182" s="70"/>
      <c r="C182" s="70"/>
      <c r="D182" s="70"/>
      <c r="E182" s="70"/>
      <c r="F182" s="70"/>
      <c r="G182" s="70"/>
      <c r="H182" s="70"/>
      <c r="I182" s="70"/>
    </row>
    <row r="183" spans="1:9">
      <c r="A183" s="70"/>
      <c r="B183" s="70"/>
      <c r="C183" s="70"/>
      <c r="D183" s="70"/>
      <c r="E183" s="70"/>
      <c r="F183" s="70"/>
      <c r="G183" s="70"/>
      <c r="H183" s="70"/>
      <c r="I183" s="70"/>
    </row>
    <row r="184" spans="1:9">
      <c r="A184" s="70"/>
      <c r="B184" s="70"/>
      <c r="C184" s="70"/>
      <c r="D184" s="70"/>
      <c r="E184" s="70"/>
      <c r="F184" s="70"/>
      <c r="G184" s="70"/>
      <c r="H184" s="70"/>
      <c r="I184" s="70"/>
    </row>
    <row r="185" spans="1:9">
      <c r="A185" s="70"/>
      <c r="B185" s="70"/>
      <c r="C185" s="70"/>
      <c r="D185" s="70"/>
      <c r="E185" s="70"/>
      <c r="F185" s="70"/>
      <c r="G185" s="70"/>
      <c r="H185" s="70"/>
      <c r="I185" s="70"/>
    </row>
    <row r="186" spans="1:9">
      <c r="A186" s="70"/>
      <c r="B186" s="70"/>
      <c r="C186" s="70"/>
      <c r="D186" s="70"/>
      <c r="E186" s="70"/>
      <c r="F186" s="70"/>
      <c r="G186" s="70"/>
      <c r="H186" s="70"/>
      <c r="I186" s="70"/>
    </row>
    <row r="187" spans="1:9">
      <c r="A187" s="70"/>
      <c r="B187" s="70"/>
      <c r="C187" s="70"/>
      <c r="D187" s="70"/>
      <c r="E187" s="70"/>
      <c r="F187" s="70"/>
      <c r="G187" s="70"/>
      <c r="H187" s="70"/>
      <c r="I187" s="70"/>
    </row>
    <row r="188" spans="1:9">
      <c r="A188" s="70"/>
      <c r="B188" s="70"/>
      <c r="C188" s="70"/>
      <c r="D188" s="70"/>
      <c r="E188" s="70"/>
      <c r="F188" s="70"/>
      <c r="G188" s="70"/>
      <c r="H188" s="70"/>
      <c r="I188" s="70"/>
    </row>
    <row r="189" spans="1:9">
      <c r="A189" s="70"/>
      <c r="B189" s="70"/>
      <c r="C189" s="70"/>
      <c r="D189" s="70"/>
      <c r="E189" s="70"/>
      <c r="F189" s="70"/>
      <c r="G189" s="70"/>
      <c r="H189" s="70"/>
      <c r="I189" s="70"/>
    </row>
    <row r="190" spans="1:9">
      <c r="A190" s="70"/>
      <c r="B190" s="70"/>
      <c r="C190" s="70"/>
      <c r="D190" s="70"/>
      <c r="E190" s="70"/>
      <c r="F190" s="70"/>
      <c r="G190" s="70"/>
      <c r="H190" s="70"/>
      <c r="I190" s="70"/>
    </row>
    <row r="191" spans="1:9">
      <c r="A191" s="70"/>
      <c r="B191" s="70"/>
      <c r="C191" s="70"/>
      <c r="D191" s="70"/>
      <c r="E191" s="70"/>
      <c r="F191" s="70"/>
      <c r="G191" s="70"/>
      <c r="H191" s="70"/>
      <c r="I191" s="70"/>
    </row>
    <row r="192" spans="1:9">
      <c r="A192" s="70"/>
      <c r="B192" s="70"/>
      <c r="C192" s="70"/>
      <c r="D192" s="70"/>
      <c r="E192" s="70"/>
      <c r="F192" s="70"/>
      <c r="G192" s="70"/>
      <c r="H192" s="70"/>
      <c r="I192" s="70"/>
    </row>
    <row r="193" spans="1:9">
      <c r="A193" s="70"/>
      <c r="B193" s="70"/>
      <c r="C193" s="70"/>
      <c r="D193" s="70"/>
      <c r="E193" s="70"/>
      <c r="F193" s="70"/>
      <c r="G193" s="70"/>
      <c r="H193" s="70"/>
      <c r="I193" s="70"/>
    </row>
    <row r="194" spans="1:9">
      <c r="A194" s="70"/>
      <c r="B194" s="70"/>
      <c r="C194" s="70"/>
      <c r="D194" s="70"/>
      <c r="E194" s="70"/>
      <c r="F194" s="70"/>
      <c r="G194" s="70"/>
      <c r="H194" s="70"/>
      <c r="I194" s="70"/>
    </row>
    <row r="195" spans="1:9">
      <c r="A195" s="70"/>
      <c r="B195" s="70"/>
      <c r="C195" s="70"/>
      <c r="D195" s="70"/>
      <c r="E195" s="70"/>
      <c r="F195" s="70"/>
      <c r="G195" s="70"/>
      <c r="H195" s="70"/>
      <c r="I195" s="70"/>
    </row>
    <row r="196" spans="1:9">
      <c r="A196" s="70"/>
      <c r="B196" s="70"/>
      <c r="C196" s="70"/>
      <c r="D196" s="70"/>
      <c r="E196" s="70"/>
      <c r="F196" s="70"/>
      <c r="G196" s="70"/>
      <c r="H196" s="70"/>
      <c r="I196" s="70"/>
    </row>
    <row r="197" spans="1:9">
      <c r="A197" s="70"/>
      <c r="B197" s="70"/>
      <c r="C197" s="70"/>
      <c r="D197" s="70"/>
      <c r="E197" s="70"/>
      <c r="F197" s="70"/>
      <c r="G197" s="70"/>
      <c r="H197" s="70"/>
      <c r="I197" s="70"/>
    </row>
    <row r="198" spans="1:9">
      <c r="A198" s="70"/>
      <c r="B198" s="70"/>
      <c r="C198" s="70"/>
      <c r="D198" s="70"/>
      <c r="E198" s="70"/>
      <c r="F198" s="70"/>
      <c r="G198" s="70"/>
      <c r="H198" s="70"/>
      <c r="I198" s="70"/>
    </row>
    <row r="199" spans="1:9">
      <c r="A199" s="70"/>
      <c r="B199" s="70"/>
      <c r="C199" s="70"/>
      <c r="D199" s="70"/>
      <c r="E199" s="70"/>
      <c r="F199" s="70"/>
      <c r="G199" s="70"/>
      <c r="H199" s="70"/>
      <c r="I199" s="70"/>
    </row>
    <row r="200" spans="1:9">
      <c r="A200" s="70"/>
      <c r="B200" s="70"/>
      <c r="C200" s="70"/>
      <c r="D200" s="70"/>
      <c r="E200" s="70"/>
      <c r="F200" s="70"/>
      <c r="G200" s="70"/>
      <c r="H200" s="70"/>
      <c r="I200" s="70"/>
    </row>
    <row r="201" spans="1:9">
      <c r="A201" s="70"/>
      <c r="B201" s="70"/>
      <c r="C201" s="70"/>
      <c r="D201" s="70"/>
      <c r="E201" s="70"/>
      <c r="F201" s="70"/>
      <c r="G201" s="70"/>
      <c r="H201" s="70"/>
      <c r="I201" s="70"/>
    </row>
    <row r="202" spans="1:9">
      <c r="A202" s="70"/>
      <c r="B202" s="70"/>
      <c r="C202" s="70"/>
      <c r="D202" s="70"/>
      <c r="E202" s="70"/>
      <c r="F202" s="70"/>
      <c r="G202" s="70"/>
      <c r="H202" s="70"/>
      <c r="I202" s="70"/>
    </row>
    <row r="203" spans="1:9">
      <c r="A203" s="70"/>
      <c r="B203" s="70"/>
      <c r="C203" s="70"/>
      <c r="D203" s="70"/>
      <c r="E203" s="70"/>
      <c r="F203" s="70"/>
      <c r="G203" s="70"/>
      <c r="H203" s="70"/>
      <c r="I203" s="70"/>
    </row>
    <row r="204" spans="1:9">
      <c r="A204" s="70"/>
      <c r="B204" s="70"/>
      <c r="C204" s="70"/>
      <c r="D204" s="70"/>
      <c r="E204" s="70"/>
      <c r="F204" s="70"/>
      <c r="G204" s="70"/>
      <c r="H204" s="70"/>
      <c r="I204" s="70"/>
    </row>
    <row r="205" spans="1:9">
      <c r="A205" s="70"/>
      <c r="B205" s="70"/>
      <c r="C205" s="70"/>
      <c r="D205" s="70"/>
      <c r="E205" s="70"/>
      <c r="F205" s="70"/>
      <c r="G205" s="70"/>
      <c r="H205" s="70"/>
      <c r="I205" s="70"/>
    </row>
    <row r="206" spans="1:9">
      <c r="A206" s="70"/>
      <c r="B206" s="70"/>
      <c r="C206" s="70"/>
      <c r="D206" s="70"/>
      <c r="E206" s="70"/>
      <c r="F206" s="70"/>
      <c r="G206" s="70"/>
      <c r="H206" s="70"/>
      <c r="I206" s="70"/>
    </row>
    <row r="207" spans="1:9">
      <c r="A207" s="70"/>
      <c r="B207" s="70"/>
      <c r="C207" s="70"/>
      <c r="D207" s="70"/>
      <c r="E207" s="70"/>
      <c r="F207" s="70"/>
      <c r="G207" s="70"/>
      <c r="H207" s="70"/>
      <c r="I207" s="70"/>
    </row>
    <row r="208" spans="1:9">
      <c r="A208" s="70"/>
      <c r="B208" s="70"/>
      <c r="C208" s="70"/>
      <c r="D208" s="70"/>
      <c r="E208" s="70"/>
      <c r="F208" s="70"/>
      <c r="G208" s="70"/>
      <c r="H208" s="70"/>
      <c r="I208" s="70"/>
    </row>
    <row r="209" spans="1:9">
      <c r="A209" s="70"/>
      <c r="B209" s="70"/>
      <c r="C209" s="70"/>
      <c r="D209" s="70"/>
      <c r="E209" s="70"/>
      <c r="F209" s="70"/>
      <c r="G209" s="70"/>
      <c r="H209" s="70"/>
      <c r="I209" s="70"/>
    </row>
    <row r="210" spans="1:9">
      <c r="A210" s="70"/>
      <c r="B210" s="70"/>
      <c r="C210" s="70"/>
      <c r="D210" s="70"/>
      <c r="E210" s="70"/>
      <c r="F210" s="70"/>
      <c r="G210" s="70"/>
      <c r="H210" s="70"/>
      <c r="I210" s="70"/>
    </row>
    <row r="211" spans="1:9">
      <c r="A211" s="70"/>
      <c r="B211" s="70"/>
      <c r="C211" s="70"/>
      <c r="D211" s="70"/>
      <c r="E211" s="70"/>
      <c r="F211" s="70"/>
      <c r="G211" s="70"/>
      <c r="H211" s="70"/>
      <c r="I211" s="70"/>
    </row>
    <row r="212" spans="1:9">
      <c r="A212" s="70"/>
      <c r="B212" s="70"/>
      <c r="C212" s="70"/>
      <c r="D212" s="70"/>
      <c r="E212" s="70"/>
      <c r="F212" s="70"/>
      <c r="G212" s="70"/>
      <c r="H212" s="70"/>
      <c r="I212" s="70"/>
    </row>
    <row r="213" spans="1:9">
      <c r="A213" s="70"/>
      <c r="B213" s="70"/>
      <c r="C213" s="70"/>
      <c r="D213" s="70"/>
      <c r="E213" s="70"/>
      <c r="F213" s="70"/>
      <c r="G213" s="70"/>
      <c r="H213" s="70"/>
      <c r="I213" s="70"/>
    </row>
    <row r="214" spans="1:9">
      <c r="A214" s="70"/>
      <c r="B214" s="70"/>
      <c r="C214" s="70"/>
      <c r="D214" s="70"/>
      <c r="E214" s="70"/>
      <c r="F214" s="70"/>
      <c r="G214" s="70"/>
      <c r="H214" s="70"/>
      <c r="I214" s="70"/>
    </row>
    <row r="215" spans="1:9">
      <c r="A215" s="70"/>
      <c r="B215" s="70"/>
      <c r="C215" s="70"/>
      <c r="D215" s="70"/>
      <c r="E215" s="70"/>
      <c r="F215" s="70"/>
      <c r="G215" s="70"/>
      <c r="H215" s="70"/>
      <c r="I215" s="70"/>
    </row>
    <row r="216" spans="1:9">
      <c r="A216" s="70"/>
      <c r="B216" s="70"/>
      <c r="C216" s="70"/>
      <c r="D216" s="70"/>
      <c r="E216" s="70"/>
      <c r="F216" s="70"/>
      <c r="G216" s="70"/>
      <c r="H216" s="70"/>
      <c r="I216" s="70"/>
    </row>
    <row r="217" spans="1:9">
      <c r="A217" s="70"/>
      <c r="B217" s="70"/>
      <c r="C217" s="70"/>
      <c r="D217" s="70"/>
      <c r="E217" s="70"/>
      <c r="F217" s="70"/>
      <c r="G217" s="70"/>
      <c r="H217" s="70"/>
      <c r="I217" s="70"/>
    </row>
    <row r="218" spans="1:9">
      <c r="A218" s="70"/>
      <c r="B218" s="70"/>
      <c r="C218" s="70"/>
      <c r="D218" s="70"/>
      <c r="E218" s="70"/>
      <c r="F218" s="70"/>
      <c r="G218" s="70"/>
      <c r="H218" s="70"/>
      <c r="I218" s="70"/>
    </row>
    <row r="219" spans="1:9">
      <c r="A219" s="70"/>
      <c r="B219" s="70"/>
      <c r="C219" s="70"/>
      <c r="D219" s="70"/>
      <c r="E219" s="70"/>
      <c r="F219" s="70"/>
      <c r="G219" s="70"/>
      <c r="H219" s="70"/>
      <c r="I219" s="70"/>
    </row>
    <row r="220" spans="1:9">
      <c r="A220" s="70"/>
      <c r="B220" s="70"/>
      <c r="C220" s="70"/>
      <c r="D220" s="70"/>
      <c r="E220" s="70"/>
      <c r="F220" s="70"/>
      <c r="G220" s="70"/>
      <c r="H220" s="70"/>
      <c r="I220" s="70"/>
    </row>
    <row r="221" spans="1:9">
      <c r="A221" s="70"/>
      <c r="B221" s="70"/>
      <c r="C221" s="70"/>
      <c r="D221" s="70"/>
      <c r="E221" s="70"/>
      <c r="F221" s="70"/>
      <c r="G221" s="70"/>
      <c r="H221" s="70"/>
      <c r="I221" s="70"/>
    </row>
    <row r="222" spans="1:9">
      <c r="A222" s="70"/>
      <c r="B222" s="70"/>
      <c r="C222" s="70"/>
      <c r="D222" s="70"/>
      <c r="E222" s="70"/>
      <c r="F222" s="70"/>
      <c r="G222" s="70"/>
      <c r="H222" s="70"/>
      <c r="I222" s="70"/>
    </row>
    <row r="223" spans="1:9">
      <c r="A223" s="70"/>
      <c r="B223" s="70"/>
      <c r="C223" s="70"/>
      <c r="D223" s="70"/>
      <c r="E223" s="70"/>
      <c r="F223" s="70"/>
      <c r="G223" s="70"/>
      <c r="H223" s="70"/>
      <c r="I223" s="70"/>
    </row>
    <row r="224" spans="1:9">
      <c r="A224" s="70"/>
      <c r="B224" s="70"/>
      <c r="C224" s="70"/>
      <c r="D224" s="70"/>
      <c r="E224" s="70"/>
      <c r="F224" s="70"/>
      <c r="G224" s="70"/>
      <c r="H224" s="70"/>
      <c r="I224" s="70"/>
    </row>
    <row r="225" spans="1:9">
      <c r="A225" s="70"/>
      <c r="B225" s="70"/>
      <c r="C225" s="70"/>
      <c r="D225" s="70"/>
      <c r="E225" s="70"/>
      <c r="F225" s="70"/>
      <c r="G225" s="70"/>
      <c r="H225" s="70"/>
      <c r="I225" s="70"/>
    </row>
    <row r="226" spans="1:9">
      <c r="A226" s="70"/>
      <c r="B226" s="70"/>
      <c r="C226" s="70"/>
      <c r="D226" s="70"/>
      <c r="E226" s="70"/>
      <c r="F226" s="70"/>
      <c r="G226" s="70"/>
      <c r="H226" s="70"/>
      <c r="I226" s="70"/>
    </row>
    <row r="227" spans="1:9">
      <c r="A227" s="70"/>
      <c r="B227" s="70"/>
      <c r="C227" s="70"/>
      <c r="D227" s="70"/>
      <c r="E227" s="70"/>
      <c r="F227" s="70"/>
      <c r="G227" s="70"/>
      <c r="H227" s="70"/>
      <c r="I227" s="70"/>
    </row>
    <row r="228" spans="1:9">
      <c r="A228" s="70"/>
      <c r="B228" s="70"/>
      <c r="C228" s="70"/>
      <c r="D228" s="70"/>
      <c r="E228" s="70"/>
      <c r="F228" s="70"/>
      <c r="G228" s="70"/>
      <c r="H228" s="70"/>
      <c r="I228" s="70"/>
    </row>
    <row r="229" spans="1:9">
      <c r="A229" s="70"/>
      <c r="B229" s="70"/>
      <c r="C229" s="70"/>
      <c r="D229" s="70"/>
      <c r="E229" s="70"/>
      <c r="F229" s="70"/>
      <c r="G229" s="70"/>
      <c r="H229" s="70"/>
      <c r="I229" s="70"/>
    </row>
    <row r="230" spans="1:9">
      <c r="A230" s="70"/>
      <c r="B230" s="70"/>
      <c r="C230" s="70"/>
      <c r="D230" s="70"/>
      <c r="E230" s="70"/>
      <c r="F230" s="70"/>
      <c r="G230" s="70"/>
      <c r="H230" s="70"/>
      <c r="I230" s="70"/>
    </row>
    <row r="231" spans="1:9">
      <c r="A231" s="70"/>
      <c r="B231" s="70"/>
      <c r="C231" s="70"/>
      <c r="D231" s="70"/>
      <c r="E231" s="70"/>
      <c r="F231" s="70"/>
      <c r="G231" s="70"/>
      <c r="H231" s="70"/>
      <c r="I231" s="70"/>
    </row>
    <row r="232" spans="1:9">
      <c r="A232" s="70"/>
      <c r="B232" s="70"/>
      <c r="C232" s="70"/>
      <c r="D232" s="70"/>
      <c r="E232" s="70"/>
      <c r="F232" s="70"/>
      <c r="G232" s="70"/>
      <c r="H232" s="70"/>
      <c r="I232" s="70"/>
    </row>
    <row r="233" spans="1:9">
      <c r="A233" s="70"/>
      <c r="B233" s="70"/>
      <c r="C233" s="70"/>
      <c r="D233" s="70"/>
      <c r="E233" s="70"/>
      <c r="F233" s="70"/>
      <c r="G233" s="70"/>
      <c r="H233" s="70"/>
      <c r="I233" s="70"/>
    </row>
    <row r="234" spans="1:9">
      <c r="A234" s="70"/>
      <c r="B234" s="70"/>
      <c r="C234" s="70"/>
      <c r="D234" s="70"/>
      <c r="E234" s="70"/>
      <c r="F234" s="70"/>
      <c r="G234" s="70"/>
      <c r="H234" s="70"/>
      <c r="I234" s="70"/>
    </row>
    <row r="235" spans="1:9">
      <c r="A235" s="70"/>
      <c r="B235" s="70"/>
      <c r="C235" s="70"/>
      <c r="D235" s="70"/>
      <c r="E235" s="70"/>
      <c r="F235" s="70"/>
      <c r="G235" s="70"/>
      <c r="H235" s="70"/>
      <c r="I235" s="70"/>
    </row>
    <row r="236" spans="1:9">
      <c r="A236" s="70"/>
      <c r="B236" s="70"/>
      <c r="C236" s="70"/>
      <c r="D236" s="70"/>
      <c r="E236" s="70"/>
      <c r="F236" s="70"/>
      <c r="G236" s="70"/>
      <c r="H236" s="70"/>
      <c r="I236" s="70"/>
    </row>
    <row r="237" spans="1:9">
      <c r="A237" s="70"/>
      <c r="B237" s="70"/>
      <c r="C237" s="70"/>
      <c r="D237" s="70"/>
      <c r="E237" s="70"/>
      <c r="F237" s="70"/>
      <c r="G237" s="70"/>
      <c r="H237" s="70"/>
      <c r="I237" s="70"/>
    </row>
    <row r="238" spans="1:9">
      <c r="A238" s="70"/>
      <c r="B238" s="70"/>
      <c r="C238" s="70"/>
      <c r="D238" s="70"/>
      <c r="E238" s="70"/>
      <c r="F238" s="70"/>
      <c r="G238" s="70"/>
      <c r="H238" s="70"/>
      <c r="I238" s="70"/>
    </row>
    <row r="239" spans="1:9">
      <c r="A239" s="70"/>
      <c r="B239" s="70"/>
      <c r="C239" s="70"/>
      <c r="D239" s="70"/>
      <c r="E239" s="70"/>
      <c r="F239" s="70"/>
      <c r="G239" s="70"/>
      <c r="H239" s="70"/>
      <c r="I239" s="70"/>
    </row>
    <row r="240" spans="1:9">
      <c r="A240" s="70"/>
      <c r="B240" s="70"/>
      <c r="C240" s="70"/>
      <c r="D240" s="70"/>
      <c r="E240" s="70"/>
      <c r="F240" s="70"/>
      <c r="G240" s="70"/>
      <c r="H240" s="70"/>
      <c r="I240" s="70"/>
    </row>
    <row r="241" spans="1:9">
      <c r="A241" s="70"/>
      <c r="B241" s="70"/>
      <c r="C241" s="70"/>
      <c r="D241" s="70"/>
      <c r="E241" s="70"/>
      <c r="F241" s="70"/>
      <c r="G241" s="70"/>
      <c r="H241" s="70"/>
      <c r="I241" s="70"/>
    </row>
    <row r="242" spans="1:9">
      <c r="A242" s="70"/>
      <c r="B242" s="70"/>
      <c r="C242" s="70"/>
      <c r="D242" s="70"/>
      <c r="E242" s="70"/>
      <c r="F242" s="70"/>
      <c r="G242" s="70"/>
      <c r="H242" s="70"/>
      <c r="I242" s="70"/>
    </row>
    <row r="243" spans="1:9">
      <c r="A243" s="70"/>
      <c r="B243" s="70"/>
      <c r="C243" s="70"/>
      <c r="D243" s="70"/>
      <c r="E243" s="70"/>
      <c r="F243" s="70"/>
      <c r="G243" s="70"/>
      <c r="H243" s="70"/>
      <c r="I243" s="70"/>
    </row>
    <row r="244" spans="1:9">
      <c r="A244" s="70"/>
      <c r="B244" s="70"/>
      <c r="C244" s="70"/>
      <c r="D244" s="70"/>
      <c r="E244" s="70"/>
      <c r="F244" s="70"/>
      <c r="G244" s="70"/>
      <c r="H244" s="70"/>
      <c r="I244" s="70"/>
    </row>
    <row r="245" spans="1:9">
      <c r="A245" s="70"/>
      <c r="B245" s="70"/>
      <c r="C245" s="70"/>
      <c r="D245" s="70"/>
      <c r="E245" s="70"/>
      <c r="F245" s="70"/>
      <c r="G245" s="70"/>
      <c r="H245" s="70"/>
      <c r="I245" s="70"/>
    </row>
    <row r="246" spans="1:9">
      <c r="A246" s="70"/>
      <c r="B246" s="70"/>
      <c r="C246" s="70"/>
      <c r="D246" s="70"/>
      <c r="E246" s="70"/>
      <c r="F246" s="70"/>
      <c r="G246" s="70"/>
      <c r="H246" s="70"/>
      <c r="I246" s="70"/>
    </row>
    <row r="247" spans="1:9">
      <c r="A247" s="70"/>
      <c r="B247" s="70"/>
      <c r="C247" s="70"/>
      <c r="D247" s="70"/>
      <c r="E247" s="70"/>
      <c r="F247" s="70"/>
      <c r="G247" s="70"/>
      <c r="H247" s="70"/>
      <c r="I247" s="70"/>
    </row>
    <row r="248" spans="1:9">
      <c r="A248" s="70"/>
      <c r="B248" s="70"/>
      <c r="C248" s="70"/>
      <c r="D248" s="70"/>
      <c r="E248" s="70"/>
      <c r="F248" s="70"/>
      <c r="G248" s="70"/>
      <c r="H248" s="70"/>
      <c r="I248" s="70"/>
    </row>
    <row r="249" spans="1:9">
      <c r="A249" s="70"/>
      <c r="B249" s="70"/>
      <c r="C249" s="70"/>
      <c r="D249" s="70"/>
      <c r="E249" s="70"/>
      <c r="F249" s="70"/>
      <c r="G249" s="70"/>
      <c r="H249" s="70"/>
      <c r="I249" s="70"/>
    </row>
    <row r="250" spans="1:9">
      <c r="A250" s="70"/>
      <c r="B250" s="70"/>
      <c r="C250" s="70"/>
      <c r="D250" s="70"/>
      <c r="E250" s="70"/>
      <c r="F250" s="70"/>
      <c r="G250" s="70"/>
      <c r="H250" s="70"/>
      <c r="I250" s="70"/>
    </row>
    <row r="251" spans="1:9">
      <c r="A251" s="70"/>
      <c r="B251" s="70"/>
      <c r="C251" s="70"/>
      <c r="D251" s="70"/>
      <c r="E251" s="70"/>
      <c r="F251" s="70"/>
      <c r="G251" s="70"/>
      <c r="H251" s="70"/>
      <c r="I251" s="70"/>
    </row>
    <row r="252" spans="1:9">
      <c r="A252" s="70"/>
      <c r="B252" s="70"/>
      <c r="C252" s="70"/>
      <c r="D252" s="70"/>
      <c r="E252" s="70"/>
      <c r="F252" s="70"/>
      <c r="G252" s="70"/>
      <c r="H252" s="70"/>
      <c r="I252" s="70"/>
    </row>
    <row r="253" spans="1:9">
      <c r="A253" s="70"/>
      <c r="B253" s="70"/>
      <c r="C253" s="70"/>
      <c r="D253" s="70"/>
      <c r="E253" s="70"/>
      <c r="F253" s="70"/>
      <c r="G253" s="70"/>
      <c r="H253" s="70"/>
      <c r="I253" s="70"/>
    </row>
    <row r="254" spans="1:9">
      <c r="A254" s="70"/>
      <c r="B254" s="70"/>
      <c r="C254" s="70"/>
      <c r="D254" s="70"/>
      <c r="E254" s="70"/>
      <c r="F254" s="70"/>
      <c r="G254" s="70"/>
      <c r="H254" s="70"/>
      <c r="I254" s="70"/>
    </row>
    <row r="255" spans="1:9">
      <c r="A255" s="70"/>
      <c r="B255" s="70"/>
      <c r="C255" s="70"/>
      <c r="D255" s="70"/>
      <c r="E255" s="70"/>
      <c r="F255" s="70"/>
      <c r="G255" s="70"/>
      <c r="H255" s="70"/>
      <c r="I255" s="70"/>
    </row>
    <row r="256" spans="1:9">
      <c r="A256" s="70"/>
      <c r="B256" s="70"/>
      <c r="C256" s="70"/>
      <c r="D256" s="70"/>
      <c r="E256" s="70"/>
      <c r="F256" s="70"/>
      <c r="G256" s="70"/>
      <c r="H256" s="70"/>
      <c r="I256" s="70"/>
    </row>
    <row r="257" spans="1:9">
      <c r="A257" s="70"/>
      <c r="B257" s="70"/>
      <c r="C257" s="70"/>
      <c r="D257" s="70"/>
      <c r="E257" s="70"/>
      <c r="F257" s="70"/>
      <c r="G257" s="70"/>
      <c r="H257" s="70"/>
      <c r="I257" s="70"/>
    </row>
    <row r="258" spans="1:9">
      <c r="A258" s="70"/>
      <c r="B258" s="70"/>
      <c r="C258" s="70"/>
      <c r="D258" s="70"/>
      <c r="E258" s="70"/>
      <c r="F258" s="70"/>
      <c r="G258" s="70"/>
      <c r="H258" s="70"/>
      <c r="I258" s="70"/>
    </row>
    <row r="259" spans="1:9">
      <c r="A259" s="70"/>
      <c r="B259" s="70"/>
      <c r="C259" s="70"/>
      <c r="D259" s="70"/>
      <c r="E259" s="70"/>
      <c r="F259" s="70"/>
      <c r="G259" s="70"/>
      <c r="H259" s="70"/>
      <c r="I259" s="70"/>
    </row>
    <row r="260" spans="1:9">
      <c r="A260" s="70"/>
      <c r="B260" s="70"/>
      <c r="C260" s="70"/>
      <c r="D260" s="70"/>
      <c r="E260" s="70"/>
      <c r="F260" s="70"/>
      <c r="G260" s="70"/>
      <c r="H260" s="70"/>
      <c r="I260" s="70"/>
    </row>
    <row r="261" spans="1:9">
      <c r="A261" s="70"/>
      <c r="B261" s="70"/>
      <c r="C261" s="70"/>
      <c r="D261" s="70"/>
      <c r="E261" s="70"/>
      <c r="F261" s="70"/>
      <c r="G261" s="70"/>
      <c r="H261" s="70"/>
      <c r="I261" s="70"/>
    </row>
    <row r="262" spans="1:9">
      <c r="A262" s="70"/>
      <c r="B262" s="70"/>
      <c r="C262" s="70"/>
      <c r="D262" s="70"/>
      <c r="E262" s="70"/>
      <c r="F262" s="70"/>
      <c r="G262" s="70"/>
      <c r="H262" s="70"/>
      <c r="I262" s="70"/>
    </row>
    <row r="263" spans="1:9">
      <c r="A263" s="70"/>
      <c r="B263" s="70"/>
      <c r="C263" s="70"/>
      <c r="D263" s="70"/>
      <c r="E263" s="70"/>
      <c r="F263" s="70"/>
      <c r="G263" s="70"/>
      <c r="H263" s="70"/>
      <c r="I263" s="70"/>
    </row>
    <row r="264" spans="1:9">
      <c r="A264" s="70"/>
      <c r="B264" s="70"/>
      <c r="C264" s="70"/>
      <c r="D264" s="70"/>
      <c r="E264" s="70"/>
      <c r="F264" s="70"/>
      <c r="G264" s="70"/>
      <c r="H264" s="70"/>
      <c r="I264" s="70"/>
    </row>
    <row r="265" spans="1:9">
      <c r="A265" s="70"/>
      <c r="B265" s="70"/>
      <c r="C265" s="70"/>
      <c r="D265" s="70"/>
      <c r="E265" s="70"/>
      <c r="F265" s="70"/>
      <c r="G265" s="70"/>
      <c r="H265" s="70"/>
      <c r="I265" s="70"/>
    </row>
    <row r="266" spans="1:9">
      <c r="A266" s="70"/>
      <c r="B266" s="70"/>
      <c r="C266" s="70"/>
      <c r="D266" s="70"/>
      <c r="E266" s="70"/>
      <c r="F266" s="70"/>
      <c r="G266" s="70"/>
      <c r="H266" s="70"/>
      <c r="I266" s="70"/>
    </row>
    <row r="267" spans="1:9">
      <c r="A267" s="70"/>
      <c r="B267" s="70"/>
      <c r="C267" s="70"/>
      <c r="D267" s="70"/>
      <c r="E267" s="70"/>
      <c r="F267" s="70"/>
      <c r="G267" s="70"/>
      <c r="H267" s="70"/>
      <c r="I267" s="70"/>
    </row>
    <row r="268" spans="1:9">
      <c r="A268" s="70"/>
      <c r="B268" s="70"/>
      <c r="C268" s="70"/>
      <c r="D268" s="70"/>
      <c r="E268" s="70"/>
      <c r="F268" s="70"/>
      <c r="G268" s="70"/>
      <c r="H268" s="70"/>
      <c r="I268" s="70"/>
    </row>
    <row r="269" spans="1:9">
      <c r="A269" s="70"/>
      <c r="B269" s="70"/>
      <c r="C269" s="70"/>
      <c r="D269" s="70"/>
      <c r="E269" s="70"/>
      <c r="F269" s="70"/>
      <c r="G269" s="70"/>
      <c r="H269" s="70"/>
      <c r="I269" s="70"/>
    </row>
    <row r="270" spans="1:9">
      <c r="A270" s="70"/>
      <c r="B270" s="70"/>
      <c r="C270" s="70"/>
      <c r="D270" s="70"/>
      <c r="E270" s="70"/>
      <c r="F270" s="70"/>
      <c r="G270" s="70"/>
      <c r="H270" s="70"/>
      <c r="I270" s="70"/>
    </row>
    <row r="271" spans="1:9">
      <c r="A271" s="70"/>
      <c r="B271" s="70"/>
      <c r="C271" s="70"/>
      <c r="D271" s="70"/>
      <c r="E271" s="70"/>
      <c r="F271" s="70"/>
      <c r="G271" s="70"/>
      <c r="H271" s="70"/>
      <c r="I271" s="70"/>
    </row>
    <row r="272" spans="1:9">
      <c r="A272" s="70"/>
      <c r="B272" s="70"/>
      <c r="C272" s="70"/>
      <c r="D272" s="70"/>
      <c r="E272" s="70"/>
      <c r="F272" s="70"/>
      <c r="G272" s="70"/>
      <c r="H272" s="70"/>
      <c r="I272" s="70"/>
    </row>
    <row r="273" spans="1:9">
      <c r="A273" s="70"/>
      <c r="B273" s="70"/>
      <c r="C273" s="70"/>
      <c r="D273" s="70"/>
      <c r="E273" s="70"/>
      <c r="F273" s="70"/>
      <c r="G273" s="70"/>
      <c r="H273" s="70"/>
      <c r="I273" s="70"/>
    </row>
    <row r="274" spans="1:9">
      <c r="A274" s="70"/>
      <c r="B274" s="70"/>
      <c r="C274" s="70"/>
      <c r="D274" s="70"/>
      <c r="E274" s="70"/>
      <c r="F274" s="70"/>
      <c r="G274" s="70"/>
      <c r="H274" s="70"/>
      <c r="I274" s="70"/>
    </row>
    <row r="275" spans="1:9">
      <c r="A275" s="70"/>
      <c r="B275" s="70"/>
      <c r="C275" s="70"/>
      <c r="D275" s="70"/>
      <c r="E275" s="70"/>
      <c r="F275" s="70"/>
      <c r="G275" s="70"/>
      <c r="H275" s="70"/>
      <c r="I275" s="70"/>
    </row>
    <row r="276" spans="1:9">
      <c r="A276" s="70"/>
      <c r="B276" s="70"/>
      <c r="C276" s="70"/>
      <c r="D276" s="70"/>
      <c r="E276" s="70"/>
      <c r="F276" s="70"/>
      <c r="G276" s="70"/>
      <c r="H276" s="70"/>
      <c r="I276" s="70"/>
    </row>
    <row r="277" spans="1:9">
      <c r="A277" s="70"/>
      <c r="B277" s="70"/>
      <c r="C277" s="70"/>
      <c r="D277" s="70"/>
      <c r="E277" s="70"/>
      <c r="F277" s="70"/>
      <c r="G277" s="70"/>
      <c r="H277" s="70"/>
      <c r="I277" s="70"/>
    </row>
    <row r="278" spans="1:9">
      <c r="A278" s="70"/>
      <c r="B278" s="70"/>
      <c r="C278" s="70"/>
      <c r="D278" s="70"/>
      <c r="E278" s="70"/>
      <c r="F278" s="70"/>
      <c r="G278" s="70"/>
      <c r="H278" s="70"/>
      <c r="I278" s="70"/>
    </row>
    <row r="279" spans="1:9">
      <c r="A279" s="70"/>
      <c r="B279" s="70"/>
      <c r="C279" s="70"/>
      <c r="D279" s="70"/>
      <c r="E279" s="70"/>
      <c r="F279" s="70"/>
      <c r="G279" s="70"/>
      <c r="H279" s="70"/>
      <c r="I279" s="70"/>
    </row>
    <row r="280" spans="1:9">
      <c r="A280" s="70"/>
      <c r="B280" s="70"/>
      <c r="C280" s="70"/>
      <c r="D280" s="70"/>
      <c r="E280" s="70"/>
      <c r="F280" s="70"/>
      <c r="G280" s="70"/>
      <c r="H280" s="70"/>
      <c r="I280" s="70"/>
    </row>
    <row r="281" spans="1:9">
      <c r="A281" s="70"/>
      <c r="B281" s="70"/>
      <c r="C281" s="70"/>
      <c r="D281" s="70"/>
      <c r="E281" s="70"/>
      <c r="F281" s="70"/>
      <c r="G281" s="70"/>
      <c r="H281" s="70"/>
      <c r="I281" s="70"/>
    </row>
    <row r="282" spans="1:9">
      <c r="A282" s="70"/>
      <c r="B282" s="70"/>
      <c r="C282" s="70"/>
      <c r="D282" s="70"/>
      <c r="E282" s="70"/>
      <c r="F282" s="70"/>
      <c r="G282" s="70"/>
      <c r="H282" s="70"/>
      <c r="I282" s="70"/>
    </row>
    <row r="283" spans="1:9">
      <c r="A283" s="70"/>
      <c r="B283" s="70"/>
      <c r="C283" s="70"/>
      <c r="D283" s="70"/>
      <c r="E283" s="70"/>
      <c r="F283" s="70"/>
      <c r="G283" s="70"/>
      <c r="H283" s="70"/>
      <c r="I283" s="70"/>
    </row>
    <row r="284" spans="1:9">
      <c r="A284" s="70"/>
      <c r="B284" s="70"/>
      <c r="C284" s="70"/>
      <c r="D284" s="70"/>
      <c r="E284" s="70"/>
      <c r="F284" s="70"/>
      <c r="G284" s="70"/>
      <c r="H284" s="70"/>
      <c r="I284" s="70"/>
    </row>
    <row r="285" spans="1:9">
      <c r="A285" s="70"/>
      <c r="B285" s="70"/>
      <c r="C285" s="70"/>
      <c r="D285" s="70"/>
      <c r="E285" s="70"/>
      <c r="F285" s="70"/>
      <c r="G285" s="70"/>
      <c r="H285" s="70"/>
      <c r="I285" s="70"/>
    </row>
    <row r="286" spans="1:9">
      <c r="A286" s="70"/>
      <c r="B286" s="70"/>
      <c r="C286" s="70"/>
      <c r="D286" s="70"/>
      <c r="E286" s="70"/>
      <c r="F286" s="70"/>
      <c r="G286" s="70"/>
      <c r="H286" s="70"/>
      <c r="I286" s="70"/>
    </row>
    <row r="287" spans="1:9">
      <c r="A287" s="70"/>
      <c r="B287" s="70"/>
      <c r="C287" s="70"/>
      <c r="D287" s="70"/>
      <c r="E287" s="70"/>
      <c r="F287" s="70"/>
      <c r="G287" s="70"/>
      <c r="H287" s="70"/>
      <c r="I287" s="70"/>
    </row>
    <row r="288" spans="1:9">
      <c r="A288" s="70"/>
      <c r="B288" s="70"/>
      <c r="C288" s="70"/>
      <c r="D288" s="70"/>
      <c r="E288" s="70"/>
      <c r="F288" s="70"/>
      <c r="G288" s="70"/>
      <c r="H288" s="70"/>
      <c r="I288" s="70"/>
    </row>
    <row r="289" spans="1:9">
      <c r="A289" s="70"/>
      <c r="B289" s="70"/>
      <c r="C289" s="70"/>
      <c r="D289" s="70"/>
      <c r="E289" s="70"/>
      <c r="F289" s="70"/>
      <c r="G289" s="70"/>
      <c r="H289" s="70"/>
      <c r="I289" s="70"/>
    </row>
    <row r="290" spans="1:9">
      <c r="A290" s="70"/>
      <c r="B290" s="70"/>
      <c r="C290" s="70"/>
      <c r="D290" s="70"/>
      <c r="E290" s="70"/>
      <c r="F290" s="70"/>
      <c r="G290" s="70"/>
      <c r="H290" s="70"/>
      <c r="I290" s="70"/>
    </row>
    <row r="291" spans="1:9">
      <c r="A291" s="70"/>
      <c r="B291" s="70"/>
      <c r="C291" s="70"/>
      <c r="D291" s="70"/>
      <c r="E291" s="70"/>
      <c r="F291" s="70"/>
      <c r="G291" s="70"/>
      <c r="H291" s="70"/>
      <c r="I291" s="70"/>
    </row>
    <row r="292" spans="1:9">
      <c r="A292" s="70"/>
      <c r="B292" s="70"/>
      <c r="C292" s="70"/>
      <c r="D292" s="70"/>
      <c r="E292" s="70"/>
      <c r="F292" s="70"/>
      <c r="G292" s="70"/>
      <c r="H292" s="70"/>
      <c r="I292" s="70"/>
    </row>
    <row r="293" spans="1:9">
      <c r="A293" s="70"/>
      <c r="B293" s="70"/>
      <c r="C293" s="70"/>
      <c r="D293" s="70"/>
      <c r="E293" s="70"/>
      <c r="F293" s="70"/>
      <c r="G293" s="70"/>
      <c r="H293" s="70"/>
      <c r="I293" s="70"/>
    </row>
    <row r="294" spans="1:9">
      <c r="A294" s="70"/>
      <c r="B294" s="70"/>
      <c r="C294" s="70"/>
      <c r="D294" s="70"/>
      <c r="E294" s="70"/>
      <c r="F294" s="70"/>
      <c r="G294" s="70"/>
      <c r="H294" s="70"/>
      <c r="I294" s="70"/>
    </row>
    <row r="295" spans="1:9">
      <c r="A295" s="70"/>
      <c r="B295" s="70"/>
      <c r="C295" s="70"/>
      <c r="D295" s="70"/>
      <c r="E295" s="70"/>
      <c r="F295" s="70"/>
      <c r="G295" s="70"/>
      <c r="H295" s="70"/>
      <c r="I295" s="70"/>
    </row>
    <row r="296" spans="1:9">
      <c r="A296" s="70"/>
      <c r="B296" s="70"/>
      <c r="C296" s="70"/>
      <c r="D296" s="70"/>
      <c r="E296" s="70"/>
      <c r="F296" s="70"/>
      <c r="G296" s="70"/>
      <c r="H296" s="70"/>
      <c r="I296" s="70"/>
    </row>
    <row r="297" spans="1:9">
      <c r="A297" s="70"/>
      <c r="B297" s="70"/>
      <c r="C297" s="70"/>
      <c r="D297" s="70"/>
      <c r="E297" s="70"/>
      <c r="F297" s="70"/>
      <c r="G297" s="70"/>
      <c r="H297" s="70"/>
      <c r="I297" s="70"/>
    </row>
    <row r="298" spans="1:9">
      <c r="A298" s="70"/>
      <c r="B298" s="70"/>
      <c r="C298" s="70"/>
      <c r="D298" s="70"/>
      <c r="E298" s="70"/>
      <c r="F298" s="70"/>
      <c r="G298" s="70"/>
      <c r="H298" s="70"/>
      <c r="I298" s="70"/>
    </row>
    <row r="299" spans="1:9">
      <c r="A299" s="70"/>
      <c r="B299" s="70"/>
      <c r="C299" s="70"/>
      <c r="D299" s="70"/>
      <c r="E299" s="70"/>
      <c r="F299" s="70"/>
      <c r="G299" s="70"/>
      <c r="H299" s="70"/>
      <c r="I299" s="70"/>
    </row>
    <row r="300" spans="1:9">
      <c r="A300" s="70"/>
      <c r="B300" s="70"/>
      <c r="C300" s="70"/>
      <c r="D300" s="70"/>
      <c r="E300" s="70"/>
      <c r="F300" s="70"/>
      <c r="G300" s="70"/>
      <c r="H300" s="70"/>
      <c r="I300" s="70"/>
    </row>
    <row r="301" spans="1:9">
      <c r="A301" s="70"/>
      <c r="B301" s="70"/>
      <c r="C301" s="70"/>
      <c r="D301" s="70"/>
      <c r="E301" s="70"/>
      <c r="F301" s="70"/>
      <c r="G301" s="70"/>
      <c r="H301" s="70"/>
      <c r="I301" s="70"/>
    </row>
    <row r="302" spans="1:9">
      <c r="A302" s="70"/>
      <c r="B302" s="70"/>
      <c r="C302" s="70"/>
      <c r="D302" s="70"/>
      <c r="E302" s="70"/>
      <c r="F302" s="70"/>
      <c r="G302" s="70"/>
      <c r="H302" s="70"/>
      <c r="I302" s="70"/>
    </row>
    <row r="303" spans="1:9">
      <c r="A303" s="70"/>
      <c r="B303" s="70"/>
      <c r="C303" s="70"/>
      <c r="D303" s="70"/>
      <c r="E303" s="70"/>
      <c r="F303" s="70"/>
      <c r="G303" s="70"/>
      <c r="H303" s="70"/>
      <c r="I303" s="70"/>
    </row>
    <row r="304" spans="1:9">
      <c r="A304" s="70"/>
      <c r="B304" s="70"/>
      <c r="C304" s="70"/>
      <c r="D304" s="70"/>
      <c r="E304" s="70"/>
      <c r="F304" s="70"/>
      <c r="G304" s="70"/>
      <c r="H304" s="70"/>
      <c r="I304" s="70"/>
    </row>
    <row r="305" spans="1:9">
      <c r="A305" s="70"/>
      <c r="B305" s="70"/>
      <c r="C305" s="70"/>
      <c r="D305" s="70"/>
      <c r="E305" s="70"/>
      <c r="F305" s="70"/>
      <c r="G305" s="70"/>
      <c r="H305" s="70"/>
      <c r="I305" s="70"/>
    </row>
    <row r="306" spans="1:9">
      <c r="A306" s="70"/>
      <c r="B306" s="70"/>
      <c r="C306" s="70"/>
      <c r="D306" s="70"/>
      <c r="E306" s="70"/>
      <c r="F306" s="70"/>
      <c r="G306" s="70"/>
      <c r="H306" s="70"/>
      <c r="I306" s="70"/>
    </row>
    <row r="307" spans="1:9">
      <c r="A307" s="70"/>
      <c r="B307" s="70"/>
      <c r="C307" s="70"/>
      <c r="D307" s="70"/>
      <c r="E307" s="70"/>
      <c r="F307" s="70"/>
      <c r="G307" s="70"/>
      <c r="H307" s="70"/>
      <c r="I307" s="70"/>
    </row>
    <row r="308" spans="1:9">
      <c r="A308" s="70"/>
      <c r="B308" s="70"/>
      <c r="C308" s="70"/>
      <c r="D308" s="70"/>
      <c r="E308" s="70"/>
      <c r="F308" s="70"/>
      <c r="G308" s="70"/>
      <c r="H308" s="70"/>
      <c r="I308" s="70"/>
    </row>
    <row r="309" spans="1:9">
      <c r="A309" s="70"/>
      <c r="B309" s="70"/>
      <c r="C309" s="70"/>
      <c r="D309" s="70"/>
      <c r="E309" s="70"/>
      <c r="F309" s="70"/>
      <c r="G309" s="70"/>
      <c r="H309" s="70"/>
      <c r="I309" s="70"/>
    </row>
    <row r="310" spans="1:9">
      <c r="A310" s="70"/>
      <c r="B310" s="70"/>
      <c r="C310" s="70"/>
      <c r="D310" s="70"/>
      <c r="E310" s="70"/>
      <c r="F310" s="70"/>
      <c r="G310" s="70"/>
      <c r="H310" s="70"/>
      <c r="I310" s="70"/>
    </row>
    <row r="311" spans="1:9">
      <c r="A311" s="70"/>
      <c r="B311" s="70"/>
      <c r="C311" s="70"/>
      <c r="D311" s="70"/>
      <c r="E311" s="70"/>
      <c r="F311" s="70"/>
      <c r="G311" s="70"/>
      <c r="H311" s="70"/>
      <c r="I311" s="70"/>
    </row>
    <row r="312" spans="1:9">
      <c r="A312" s="70"/>
      <c r="B312" s="70"/>
      <c r="C312" s="70"/>
      <c r="D312" s="70"/>
      <c r="E312" s="70"/>
      <c r="F312" s="70"/>
      <c r="G312" s="70"/>
      <c r="H312" s="70"/>
      <c r="I312" s="70"/>
    </row>
    <row r="313" spans="1:9">
      <c r="A313" s="70"/>
      <c r="B313" s="70"/>
      <c r="C313" s="70"/>
      <c r="D313" s="70"/>
      <c r="E313" s="70"/>
      <c r="F313" s="70"/>
      <c r="G313" s="70"/>
      <c r="H313" s="70"/>
      <c r="I313" s="70"/>
    </row>
    <row r="314" spans="1:9">
      <c r="A314" s="70"/>
      <c r="B314" s="70"/>
      <c r="C314" s="70"/>
      <c r="D314" s="70"/>
      <c r="E314" s="70"/>
      <c r="F314" s="70"/>
      <c r="G314" s="70"/>
      <c r="H314" s="70"/>
      <c r="I314" s="70"/>
    </row>
    <row r="315" spans="1:9">
      <c r="A315" s="70"/>
      <c r="B315" s="70"/>
      <c r="C315" s="70"/>
      <c r="D315" s="70"/>
      <c r="E315" s="70"/>
      <c r="F315" s="70"/>
      <c r="G315" s="70"/>
      <c r="H315" s="70"/>
      <c r="I315" s="70"/>
    </row>
    <row r="316" spans="1:9">
      <c r="A316" s="70"/>
      <c r="B316" s="70"/>
      <c r="C316" s="70"/>
      <c r="D316" s="70"/>
      <c r="E316" s="70"/>
      <c r="F316" s="70"/>
      <c r="G316" s="70"/>
      <c r="H316" s="70"/>
      <c r="I316" s="70"/>
    </row>
    <row r="317" spans="1:9">
      <c r="A317" s="70"/>
      <c r="B317" s="70"/>
      <c r="C317" s="70"/>
      <c r="D317" s="70"/>
      <c r="E317" s="70"/>
      <c r="F317" s="70"/>
      <c r="G317" s="70"/>
      <c r="H317" s="70"/>
      <c r="I317" s="70"/>
    </row>
    <row r="318" spans="1:9">
      <c r="A318" s="70"/>
      <c r="B318" s="70"/>
      <c r="C318" s="70"/>
      <c r="D318" s="70"/>
      <c r="E318" s="70"/>
      <c r="F318" s="70"/>
      <c r="G318" s="70"/>
      <c r="H318" s="70"/>
      <c r="I318" s="70"/>
    </row>
    <row r="319" spans="1:9">
      <c r="A319" s="70"/>
      <c r="B319" s="70"/>
      <c r="C319" s="70"/>
      <c r="D319" s="70"/>
      <c r="E319" s="70"/>
      <c r="F319" s="70"/>
      <c r="G319" s="70"/>
      <c r="H319" s="70"/>
      <c r="I319" s="70"/>
    </row>
    <row r="320" spans="1:9">
      <c r="A320" s="70"/>
      <c r="B320" s="70"/>
      <c r="C320" s="70"/>
      <c r="D320" s="70"/>
      <c r="E320" s="70"/>
      <c r="F320" s="70"/>
      <c r="G320" s="70"/>
      <c r="H320" s="70"/>
      <c r="I320" s="70"/>
    </row>
    <row r="321" spans="1:9">
      <c r="A321" s="70"/>
      <c r="B321" s="70"/>
      <c r="C321" s="70"/>
      <c r="D321" s="70"/>
      <c r="E321" s="70"/>
      <c r="F321" s="70"/>
      <c r="G321" s="70"/>
      <c r="H321" s="70"/>
      <c r="I321" s="70"/>
    </row>
    <row r="322" spans="1:9">
      <c r="A322" s="70"/>
      <c r="B322" s="70"/>
      <c r="C322" s="70"/>
      <c r="D322" s="70"/>
      <c r="E322" s="70"/>
      <c r="F322" s="70"/>
      <c r="G322" s="70"/>
      <c r="H322" s="70"/>
      <c r="I322" s="70"/>
    </row>
    <row r="323" spans="1:9">
      <c r="A323" s="70"/>
      <c r="B323" s="70"/>
      <c r="C323" s="70"/>
      <c r="D323" s="70"/>
      <c r="E323" s="70"/>
      <c r="F323" s="70"/>
      <c r="G323" s="70"/>
      <c r="H323" s="70"/>
      <c r="I323" s="70"/>
    </row>
    <row r="324" spans="1:9">
      <c r="A324" s="70"/>
      <c r="B324" s="70"/>
      <c r="C324" s="70"/>
      <c r="D324" s="70"/>
      <c r="E324" s="70"/>
      <c r="F324" s="70"/>
      <c r="G324" s="70"/>
      <c r="H324" s="70"/>
      <c r="I324" s="70"/>
    </row>
    <row r="325" spans="1:9">
      <c r="A325" s="70"/>
      <c r="B325" s="70"/>
      <c r="C325" s="70"/>
      <c r="D325" s="70"/>
      <c r="E325" s="70"/>
      <c r="F325" s="70"/>
      <c r="G325" s="70"/>
      <c r="H325" s="70"/>
      <c r="I325" s="70"/>
    </row>
    <row r="326" spans="1:9">
      <c r="A326" s="70"/>
      <c r="B326" s="70"/>
      <c r="C326" s="70"/>
      <c r="D326" s="70"/>
      <c r="E326" s="70"/>
      <c r="F326" s="70"/>
      <c r="G326" s="70"/>
      <c r="H326" s="70"/>
      <c r="I326" s="70"/>
    </row>
    <row r="327" spans="1:9">
      <c r="A327" s="70"/>
      <c r="B327" s="70"/>
      <c r="C327" s="70"/>
      <c r="D327" s="70"/>
      <c r="E327" s="70"/>
      <c r="F327" s="70"/>
      <c r="G327" s="70"/>
      <c r="H327" s="70"/>
      <c r="I327" s="70"/>
    </row>
    <row r="328" spans="1:9">
      <c r="A328" s="70"/>
      <c r="B328" s="70"/>
      <c r="C328" s="70"/>
      <c r="D328" s="70"/>
      <c r="E328" s="70"/>
      <c r="F328" s="70"/>
      <c r="G328" s="70"/>
      <c r="H328" s="70"/>
      <c r="I328" s="70"/>
    </row>
    <row r="329" spans="1:9">
      <c r="A329" s="70"/>
      <c r="B329" s="70"/>
      <c r="C329" s="70"/>
      <c r="D329" s="70"/>
      <c r="E329" s="70"/>
      <c r="F329" s="70"/>
      <c r="G329" s="70"/>
      <c r="H329" s="70"/>
      <c r="I329" s="70"/>
    </row>
    <row r="330" spans="1:9">
      <c r="A330" s="70"/>
      <c r="B330" s="70"/>
      <c r="C330" s="70"/>
      <c r="D330" s="70"/>
      <c r="E330" s="70"/>
      <c r="F330" s="70"/>
      <c r="G330" s="70"/>
      <c r="H330" s="70"/>
      <c r="I330" s="70"/>
    </row>
    <row r="331" spans="1:9">
      <c r="A331" s="70"/>
      <c r="B331" s="70"/>
      <c r="C331" s="70"/>
      <c r="D331" s="70"/>
      <c r="E331" s="70"/>
      <c r="F331" s="70"/>
      <c r="G331" s="70"/>
      <c r="H331" s="70"/>
      <c r="I331" s="70"/>
    </row>
    <row r="332" spans="1:9">
      <c r="A332" s="70"/>
      <c r="B332" s="70"/>
      <c r="C332" s="70"/>
      <c r="D332" s="70"/>
      <c r="E332" s="70"/>
      <c r="F332" s="70"/>
      <c r="G332" s="70"/>
      <c r="H332" s="70"/>
      <c r="I332" s="70"/>
    </row>
    <row r="333" spans="1:9">
      <c r="A333" s="70"/>
      <c r="B333" s="70"/>
      <c r="C333" s="70"/>
      <c r="D333" s="70"/>
      <c r="E333" s="70"/>
      <c r="F333" s="70"/>
      <c r="G333" s="70"/>
      <c r="H333" s="70"/>
      <c r="I333" s="70"/>
    </row>
    <row r="334" spans="1:9">
      <c r="A334" s="70"/>
      <c r="B334" s="70"/>
      <c r="C334" s="70"/>
      <c r="D334" s="70"/>
      <c r="E334" s="70"/>
      <c r="F334" s="70"/>
      <c r="G334" s="70"/>
      <c r="H334" s="70"/>
      <c r="I334" s="70"/>
    </row>
    <row r="335" spans="1:9">
      <c r="A335" s="70"/>
      <c r="B335" s="70"/>
      <c r="C335" s="70"/>
      <c r="D335" s="70"/>
      <c r="E335" s="70"/>
      <c r="F335" s="70"/>
      <c r="G335" s="70"/>
      <c r="H335" s="70"/>
      <c r="I335" s="70"/>
    </row>
    <row r="336" spans="1:9">
      <c r="A336" s="70"/>
      <c r="B336" s="70"/>
      <c r="C336" s="70"/>
      <c r="D336" s="70"/>
      <c r="E336" s="70"/>
      <c r="F336" s="70"/>
      <c r="G336" s="70"/>
      <c r="H336" s="70"/>
      <c r="I336" s="70"/>
    </row>
    <row r="337" spans="1:9">
      <c r="A337" s="70"/>
      <c r="B337" s="70"/>
      <c r="C337" s="70"/>
      <c r="D337" s="70"/>
      <c r="E337" s="70"/>
      <c r="F337" s="70"/>
      <c r="G337" s="70"/>
      <c r="H337" s="70"/>
      <c r="I337" s="70"/>
    </row>
    <row r="338" spans="1:9">
      <c r="A338" s="70"/>
      <c r="B338" s="70"/>
      <c r="C338" s="70"/>
      <c r="D338" s="70"/>
      <c r="E338" s="70"/>
      <c r="F338" s="70"/>
      <c r="G338" s="70"/>
      <c r="H338" s="70"/>
      <c r="I338" s="70"/>
    </row>
    <row r="339" spans="1:9">
      <c r="A339" s="70"/>
      <c r="B339" s="70"/>
      <c r="C339" s="70"/>
      <c r="D339" s="70"/>
      <c r="E339" s="70"/>
      <c r="F339" s="70"/>
      <c r="G339" s="70"/>
      <c r="H339" s="70"/>
      <c r="I339" s="70"/>
    </row>
    <row r="340" spans="1:9">
      <c r="A340" s="70"/>
      <c r="B340" s="70"/>
      <c r="C340" s="70"/>
      <c r="D340" s="70"/>
      <c r="E340" s="70"/>
      <c r="F340" s="70"/>
      <c r="G340" s="70"/>
      <c r="H340" s="70"/>
      <c r="I340" s="70"/>
    </row>
    <row r="341" spans="1:9">
      <c r="A341" s="70"/>
      <c r="B341" s="70"/>
      <c r="C341" s="70"/>
      <c r="D341" s="70"/>
      <c r="E341" s="70"/>
      <c r="F341" s="70"/>
      <c r="G341" s="70"/>
      <c r="H341" s="70"/>
      <c r="I341" s="70"/>
    </row>
    <row r="342" spans="1:9">
      <c r="A342" s="70"/>
      <c r="B342" s="70"/>
      <c r="C342" s="70"/>
      <c r="D342" s="70"/>
      <c r="E342" s="70"/>
      <c r="F342" s="70"/>
      <c r="G342" s="70"/>
      <c r="H342" s="70"/>
      <c r="I342" s="70"/>
    </row>
    <row r="343" spans="1:9">
      <c r="A343" s="70"/>
      <c r="B343" s="70"/>
      <c r="C343" s="70"/>
      <c r="D343" s="70"/>
      <c r="E343" s="70"/>
      <c r="F343" s="70"/>
      <c r="G343" s="70"/>
      <c r="H343" s="70"/>
      <c r="I343" s="70"/>
    </row>
    <row r="344" spans="1:9">
      <c r="A344" s="70"/>
      <c r="B344" s="70"/>
      <c r="C344" s="70"/>
      <c r="D344" s="70"/>
      <c r="E344" s="70"/>
      <c r="F344" s="70"/>
      <c r="G344" s="70"/>
      <c r="H344" s="70"/>
      <c r="I344" s="70"/>
    </row>
    <row r="345" spans="1:9">
      <c r="A345" s="70"/>
      <c r="B345" s="70"/>
      <c r="C345" s="70"/>
      <c r="D345" s="70"/>
      <c r="E345" s="70"/>
      <c r="F345" s="70"/>
      <c r="G345" s="70"/>
      <c r="H345" s="70"/>
      <c r="I345" s="70"/>
    </row>
    <row r="346" spans="1:9">
      <c r="A346" s="70"/>
      <c r="B346" s="70"/>
      <c r="C346" s="70"/>
      <c r="D346" s="70"/>
      <c r="E346" s="70"/>
      <c r="F346" s="70"/>
      <c r="G346" s="70"/>
      <c r="H346" s="70"/>
      <c r="I346" s="70"/>
    </row>
    <row r="347" spans="1:9">
      <c r="A347" s="70"/>
      <c r="B347" s="70"/>
      <c r="C347" s="70"/>
      <c r="D347" s="70"/>
      <c r="E347" s="70"/>
      <c r="F347" s="70"/>
      <c r="G347" s="70"/>
      <c r="H347" s="70"/>
      <c r="I347" s="70"/>
    </row>
    <row r="348" spans="1:9">
      <c r="A348" s="70"/>
      <c r="B348" s="70"/>
      <c r="C348" s="70"/>
      <c r="D348" s="70"/>
      <c r="E348" s="70"/>
      <c r="F348" s="70"/>
      <c r="G348" s="70"/>
      <c r="H348" s="70"/>
      <c r="I348" s="70"/>
    </row>
    <row r="349" spans="1:9">
      <c r="A349" s="70"/>
      <c r="B349" s="70"/>
      <c r="C349" s="70"/>
      <c r="D349" s="70"/>
      <c r="E349" s="70"/>
      <c r="F349" s="70"/>
      <c r="G349" s="70"/>
      <c r="H349" s="70"/>
      <c r="I349" s="70"/>
    </row>
    <row r="350" spans="1:9">
      <c r="A350" s="70"/>
      <c r="B350" s="70"/>
      <c r="C350" s="70"/>
      <c r="D350" s="70"/>
      <c r="E350" s="70"/>
      <c r="F350" s="70"/>
      <c r="G350" s="70"/>
      <c r="H350" s="70"/>
      <c r="I350" s="70"/>
    </row>
    <row r="351" spans="1:9">
      <c r="A351" s="70"/>
      <c r="B351" s="70"/>
      <c r="C351" s="70"/>
      <c r="D351" s="70"/>
      <c r="E351" s="70"/>
      <c r="F351" s="70"/>
      <c r="G351" s="70"/>
      <c r="H351" s="70"/>
      <c r="I351" s="70"/>
    </row>
    <row r="352" spans="1:9">
      <c r="A352" s="70"/>
      <c r="B352" s="70"/>
      <c r="C352" s="70"/>
      <c r="D352" s="70"/>
      <c r="E352" s="70"/>
      <c r="F352" s="70"/>
      <c r="G352" s="70"/>
      <c r="H352" s="70"/>
      <c r="I352" s="70"/>
    </row>
    <row r="353" spans="1:9">
      <c r="A353" s="70"/>
      <c r="B353" s="70"/>
      <c r="C353" s="70"/>
      <c r="D353" s="70"/>
      <c r="E353" s="70"/>
      <c r="F353" s="70"/>
      <c r="G353" s="70"/>
      <c r="H353" s="70"/>
      <c r="I353" s="70"/>
    </row>
    <row r="354" spans="1:9">
      <c r="A354" s="70"/>
      <c r="B354" s="70"/>
      <c r="C354" s="70"/>
      <c r="D354" s="70"/>
      <c r="E354" s="70"/>
      <c r="F354" s="70"/>
      <c r="G354" s="70"/>
      <c r="H354" s="70"/>
      <c r="I354" s="70"/>
    </row>
    <row r="355" spans="1:9">
      <c r="A355" s="70"/>
      <c r="B355" s="70"/>
      <c r="C355" s="70"/>
      <c r="D355" s="70"/>
      <c r="E355" s="70"/>
      <c r="F355" s="70"/>
      <c r="G355" s="70"/>
      <c r="H355" s="70"/>
      <c r="I355" s="70"/>
    </row>
    <row r="356" spans="1:9">
      <c r="A356" s="70"/>
      <c r="B356" s="70"/>
      <c r="C356" s="70"/>
      <c r="D356" s="70"/>
      <c r="E356" s="70"/>
      <c r="F356" s="70"/>
      <c r="G356" s="70"/>
      <c r="H356" s="70"/>
      <c r="I356" s="70"/>
    </row>
    <row r="357" spans="1:9">
      <c r="A357" s="70"/>
      <c r="B357" s="70"/>
      <c r="C357" s="70"/>
      <c r="D357" s="70"/>
      <c r="E357" s="70"/>
      <c r="F357" s="70"/>
      <c r="G357" s="70"/>
      <c r="H357" s="70"/>
      <c r="I357" s="70"/>
    </row>
    <row r="358" spans="1:9">
      <c r="A358" s="70"/>
      <c r="B358" s="70"/>
      <c r="C358" s="70"/>
      <c r="D358" s="70"/>
      <c r="E358" s="70"/>
      <c r="F358" s="70"/>
      <c r="G358" s="70"/>
      <c r="H358" s="70"/>
      <c r="I358" s="70"/>
    </row>
    <row r="359" spans="1:9">
      <c r="A359" s="70"/>
      <c r="B359" s="70"/>
      <c r="C359" s="70"/>
      <c r="D359" s="70"/>
      <c r="E359" s="70"/>
      <c r="F359" s="70"/>
      <c r="G359" s="70"/>
      <c r="H359" s="70"/>
      <c r="I359" s="70"/>
    </row>
    <row r="360" spans="1:9">
      <c r="A360" s="70"/>
      <c r="B360" s="70"/>
      <c r="C360" s="70"/>
      <c r="D360" s="70"/>
      <c r="E360" s="70"/>
      <c r="F360" s="70"/>
      <c r="G360" s="70"/>
      <c r="H360" s="70"/>
      <c r="I360" s="70"/>
    </row>
    <row r="361" spans="1:9">
      <c r="A361" s="70"/>
      <c r="B361" s="70"/>
      <c r="C361" s="70"/>
      <c r="D361" s="70"/>
      <c r="E361" s="70"/>
      <c r="F361" s="70"/>
      <c r="G361" s="70"/>
      <c r="H361" s="70"/>
      <c r="I361" s="70"/>
    </row>
    <row r="362" spans="1:9">
      <c r="A362" s="70"/>
      <c r="B362" s="70"/>
      <c r="C362" s="70"/>
      <c r="D362" s="70"/>
      <c r="E362" s="70"/>
      <c r="F362" s="70"/>
      <c r="G362" s="70"/>
      <c r="H362" s="70"/>
      <c r="I362" s="70"/>
    </row>
    <row r="363" spans="1:9">
      <c r="A363" s="70"/>
      <c r="B363" s="70"/>
      <c r="C363" s="70"/>
      <c r="D363" s="70"/>
      <c r="E363" s="70"/>
      <c r="F363" s="70"/>
      <c r="G363" s="70"/>
      <c r="H363" s="70"/>
      <c r="I363" s="70"/>
    </row>
    <row r="364" spans="1:9">
      <c r="A364" s="70"/>
      <c r="B364" s="70"/>
      <c r="C364" s="70"/>
      <c r="D364" s="70"/>
      <c r="E364" s="70"/>
      <c r="F364" s="70"/>
      <c r="G364" s="70"/>
      <c r="H364" s="70"/>
      <c r="I364" s="70"/>
    </row>
    <row r="365" spans="1:9">
      <c r="A365" s="70"/>
      <c r="B365" s="70"/>
      <c r="C365" s="70"/>
      <c r="D365" s="70"/>
      <c r="E365" s="70"/>
      <c r="F365" s="70"/>
      <c r="G365" s="70"/>
      <c r="H365" s="70"/>
      <c r="I365" s="70"/>
    </row>
    <row r="366" spans="1:9">
      <c r="A366" s="70"/>
      <c r="B366" s="70"/>
      <c r="C366" s="70"/>
      <c r="D366" s="70"/>
      <c r="E366" s="70"/>
      <c r="F366" s="70"/>
      <c r="G366" s="70"/>
      <c r="H366" s="70"/>
      <c r="I366" s="70"/>
    </row>
    <row r="367" spans="1:9">
      <c r="A367" s="70"/>
      <c r="B367" s="70"/>
      <c r="C367" s="70"/>
      <c r="D367" s="70"/>
      <c r="E367" s="70"/>
      <c r="F367" s="70"/>
      <c r="G367" s="70"/>
      <c r="H367" s="70"/>
      <c r="I367" s="70"/>
    </row>
    <row r="368" spans="1:9">
      <c r="A368" s="70"/>
      <c r="B368" s="70"/>
      <c r="C368" s="70"/>
      <c r="D368" s="70"/>
      <c r="E368" s="70"/>
      <c r="F368" s="70"/>
      <c r="G368" s="70"/>
      <c r="H368" s="70"/>
      <c r="I368" s="70"/>
    </row>
    <row r="369" spans="1:9">
      <c r="A369" s="70"/>
      <c r="B369" s="70"/>
      <c r="C369" s="70"/>
      <c r="D369" s="70"/>
      <c r="E369" s="70"/>
      <c r="F369" s="70"/>
      <c r="G369" s="70"/>
      <c r="H369" s="70"/>
      <c r="I369" s="70"/>
    </row>
    <row r="370" spans="1:9">
      <c r="A370" s="70"/>
      <c r="B370" s="70"/>
      <c r="C370" s="70"/>
      <c r="D370" s="70"/>
      <c r="E370" s="70"/>
      <c r="F370" s="70"/>
      <c r="G370" s="70"/>
      <c r="H370" s="70"/>
      <c r="I370" s="70"/>
    </row>
    <row r="371" spans="1:9">
      <c r="A371" s="70"/>
      <c r="B371" s="70"/>
      <c r="C371" s="70"/>
      <c r="D371" s="70"/>
      <c r="E371" s="70"/>
      <c r="F371" s="70"/>
      <c r="G371" s="70"/>
      <c r="H371" s="70"/>
      <c r="I371" s="70"/>
    </row>
    <row r="372" spans="1:9">
      <c r="A372" s="70"/>
      <c r="B372" s="70"/>
      <c r="C372" s="70"/>
      <c r="D372" s="70"/>
      <c r="E372" s="70"/>
      <c r="F372" s="70"/>
      <c r="G372" s="70"/>
      <c r="H372" s="70"/>
      <c r="I372" s="70"/>
    </row>
    <row r="373" spans="1:9">
      <c r="A373" s="70"/>
      <c r="B373" s="70"/>
      <c r="C373" s="70"/>
      <c r="D373" s="70"/>
      <c r="E373" s="70"/>
      <c r="F373" s="70"/>
      <c r="G373" s="70"/>
      <c r="H373" s="70"/>
      <c r="I373" s="70"/>
    </row>
    <row r="374" spans="1:9">
      <c r="A374" s="70"/>
      <c r="B374" s="70"/>
      <c r="C374" s="70"/>
      <c r="D374" s="70"/>
      <c r="E374" s="70"/>
      <c r="F374" s="70"/>
      <c r="G374" s="70"/>
      <c r="H374" s="70"/>
      <c r="I374" s="70"/>
    </row>
    <row r="375" spans="1:9">
      <c r="A375" s="70"/>
      <c r="B375" s="70"/>
      <c r="C375" s="70"/>
      <c r="D375" s="70"/>
      <c r="E375" s="70"/>
      <c r="F375" s="70"/>
      <c r="G375" s="70"/>
      <c r="H375" s="70"/>
      <c r="I375" s="70"/>
    </row>
    <row r="376" spans="1:9">
      <c r="A376" s="70"/>
      <c r="B376" s="70"/>
      <c r="C376" s="70"/>
      <c r="D376" s="70"/>
      <c r="E376" s="70"/>
      <c r="F376" s="70"/>
      <c r="G376" s="70"/>
      <c r="H376" s="70"/>
      <c r="I376" s="70"/>
    </row>
    <row r="377" spans="1:9">
      <c r="A377" s="70"/>
      <c r="B377" s="70"/>
      <c r="C377" s="70"/>
      <c r="D377" s="70"/>
      <c r="E377" s="70"/>
      <c r="F377" s="70"/>
      <c r="G377" s="70"/>
      <c r="H377" s="70"/>
      <c r="I377" s="70"/>
    </row>
    <row r="378" spans="1:9">
      <c r="A378" s="70"/>
      <c r="B378" s="70"/>
      <c r="C378" s="70"/>
      <c r="D378" s="70"/>
      <c r="E378" s="70"/>
      <c r="F378" s="70"/>
      <c r="G378" s="70"/>
      <c r="H378" s="70"/>
      <c r="I378" s="70"/>
    </row>
    <row r="379" spans="1:9">
      <c r="A379" s="70"/>
      <c r="B379" s="70"/>
      <c r="C379" s="70"/>
      <c r="D379" s="70"/>
      <c r="E379" s="70"/>
      <c r="F379" s="70"/>
      <c r="G379" s="70"/>
      <c r="H379" s="70"/>
      <c r="I379" s="70"/>
    </row>
    <row r="380" spans="1:9">
      <c r="A380" s="70"/>
      <c r="B380" s="70"/>
      <c r="C380" s="70"/>
      <c r="D380" s="70"/>
      <c r="E380" s="70"/>
      <c r="F380" s="70"/>
      <c r="G380" s="70"/>
      <c r="H380" s="70"/>
      <c r="I380" s="70"/>
    </row>
    <row r="381" spans="1:9">
      <c r="A381" s="70"/>
      <c r="B381" s="70"/>
      <c r="C381" s="70"/>
      <c r="D381" s="70"/>
      <c r="E381" s="70"/>
      <c r="F381" s="70"/>
      <c r="G381" s="70"/>
      <c r="H381" s="70"/>
      <c r="I381" s="70"/>
    </row>
    <row r="382" spans="1:9">
      <c r="A382" s="70"/>
      <c r="B382" s="70"/>
      <c r="C382" s="70"/>
      <c r="D382" s="70"/>
      <c r="E382" s="70"/>
      <c r="F382" s="70"/>
      <c r="G382" s="70"/>
      <c r="H382" s="70"/>
      <c r="I382" s="70"/>
    </row>
    <row r="383" spans="1:9">
      <c r="A383" s="70"/>
      <c r="B383" s="70"/>
      <c r="C383" s="70"/>
      <c r="D383" s="70"/>
      <c r="E383" s="70"/>
      <c r="F383" s="70"/>
      <c r="G383" s="70"/>
      <c r="H383" s="70"/>
      <c r="I383" s="70"/>
    </row>
    <row r="384" spans="1:9">
      <c r="A384" s="70"/>
      <c r="B384" s="70"/>
      <c r="C384" s="70"/>
      <c r="D384" s="70"/>
      <c r="E384" s="70"/>
      <c r="F384" s="70"/>
      <c r="G384" s="70"/>
      <c r="H384" s="70"/>
      <c r="I384" s="70"/>
    </row>
    <row r="385" spans="1:9">
      <c r="A385" s="70"/>
      <c r="B385" s="70"/>
      <c r="C385" s="70"/>
      <c r="D385" s="70"/>
      <c r="E385" s="70"/>
      <c r="F385" s="70"/>
      <c r="G385" s="70"/>
      <c r="H385" s="70"/>
      <c r="I385" s="70"/>
    </row>
    <row r="386" spans="1:9">
      <c r="A386" s="70"/>
      <c r="B386" s="70"/>
      <c r="C386" s="70"/>
      <c r="D386" s="70"/>
      <c r="E386" s="70"/>
      <c r="F386" s="70"/>
      <c r="G386" s="70"/>
      <c r="H386" s="70"/>
      <c r="I386" s="70"/>
    </row>
    <row r="387" spans="1:9">
      <c r="A387" s="70"/>
      <c r="B387" s="70"/>
      <c r="C387" s="70"/>
      <c r="D387" s="70"/>
      <c r="E387" s="70"/>
      <c r="F387" s="70"/>
      <c r="G387" s="70"/>
      <c r="H387" s="70"/>
      <c r="I387" s="70"/>
    </row>
    <row r="388" spans="1:9">
      <c r="A388" s="70"/>
      <c r="B388" s="70"/>
      <c r="C388" s="70"/>
      <c r="D388" s="70"/>
      <c r="E388" s="70"/>
      <c r="F388" s="70"/>
      <c r="G388" s="70"/>
      <c r="H388" s="70"/>
      <c r="I388" s="70"/>
    </row>
    <row r="389" spans="1:9">
      <c r="A389" s="70"/>
      <c r="B389" s="70"/>
      <c r="C389" s="70"/>
      <c r="D389" s="70"/>
      <c r="E389" s="70"/>
      <c r="F389" s="70"/>
      <c r="G389" s="70"/>
      <c r="H389" s="70"/>
      <c r="I389" s="70"/>
    </row>
    <row r="390" spans="1:9">
      <c r="A390" s="70"/>
      <c r="B390" s="70"/>
      <c r="C390" s="70"/>
      <c r="D390" s="70"/>
      <c r="E390" s="70"/>
      <c r="F390" s="70"/>
      <c r="G390" s="70"/>
      <c r="H390" s="70"/>
      <c r="I390" s="70"/>
    </row>
    <row r="391" spans="1:9">
      <c r="A391" s="70"/>
      <c r="B391" s="70"/>
      <c r="C391" s="70"/>
      <c r="D391" s="70"/>
      <c r="E391" s="70"/>
      <c r="F391" s="70"/>
      <c r="G391" s="70"/>
      <c r="H391" s="70"/>
      <c r="I391" s="70"/>
    </row>
    <row r="392" spans="1:9">
      <c r="A392" s="70"/>
      <c r="B392" s="70"/>
      <c r="C392" s="70"/>
      <c r="D392" s="70"/>
      <c r="E392" s="70"/>
      <c r="F392" s="70"/>
      <c r="G392" s="70"/>
      <c r="H392" s="70"/>
      <c r="I392" s="70"/>
    </row>
    <row r="393" spans="1:9">
      <c r="A393" s="70"/>
      <c r="B393" s="70"/>
      <c r="C393" s="70"/>
      <c r="D393" s="70"/>
      <c r="E393" s="70"/>
      <c r="F393" s="70"/>
      <c r="G393" s="70"/>
      <c r="H393" s="70"/>
      <c r="I393" s="70"/>
    </row>
    <row r="394" spans="1:9">
      <c r="A394" s="70"/>
      <c r="B394" s="70"/>
      <c r="C394" s="70"/>
      <c r="D394" s="70"/>
      <c r="E394" s="70"/>
      <c r="F394" s="70"/>
      <c r="G394" s="70"/>
      <c r="H394" s="70"/>
      <c r="I394" s="70"/>
    </row>
    <row r="395" spans="1:9">
      <c r="A395" s="70"/>
      <c r="B395" s="70"/>
      <c r="C395" s="70"/>
      <c r="D395" s="70"/>
      <c r="E395" s="70"/>
      <c r="F395" s="70"/>
      <c r="G395" s="70"/>
      <c r="H395" s="70"/>
      <c r="I395" s="70"/>
    </row>
    <row r="396" spans="1:9">
      <c r="A396" s="70"/>
      <c r="B396" s="70"/>
      <c r="C396" s="70"/>
      <c r="D396" s="70"/>
      <c r="E396" s="70"/>
      <c r="F396" s="70"/>
      <c r="G396" s="70"/>
      <c r="H396" s="70"/>
      <c r="I396" s="70"/>
    </row>
    <row r="397" spans="1:9">
      <c r="A397" s="70"/>
      <c r="B397" s="70"/>
      <c r="C397" s="70"/>
      <c r="D397" s="70"/>
      <c r="E397" s="70"/>
      <c r="F397" s="70"/>
      <c r="G397" s="70"/>
      <c r="H397" s="70"/>
      <c r="I397" s="70"/>
    </row>
    <row r="398" spans="1:9">
      <c r="A398" s="70"/>
      <c r="B398" s="70"/>
      <c r="C398" s="70"/>
      <c r="D398" s="70"/>
      <c r="E398" s="70"/>
      <c r="F398" s="70"/>
      <c r="G398" s="70"/>
      <c r="H398" s="70"/>
      <c r="I398" s="70"/>
    </row>
    <row r="399" spans="1:9">
      <c r="A399" s="70"/>
      <c r="B399" s="70"/>
      <c r="C399" s="70"/>
      <c r="D399" s="70"/>
      <c r="E399" s="70"/>
      <c r="F399" s="70"/>
      <c r="G399" s="70"/>
      <c r="H399" s="70"/>
      <c r="I399" s="70"/>
    </row>
    <row r="400" spans="1:9">
      <c r="A400" s="70"/>
      <c r="B400" s="70"/>
      <c r="C400" s="70"/>
      <c r="D400" s="70"/>
      <c r="E400" s="70"/>
      <c r="F400" s="70"/>
      <c r="G400" s="70"/>
      <c r="H400" s="70"/>
      <c r="I400" s="70"/>
    </row>
    <row r="401" spans="1:9">
      <c r="A401" s="70"/>
      <c r="B401" s="70"/>
      <c r="C401" s="70"/>
      <c r="D401" s="70"/>
      <c r="E401" s="70"/>
      <c r="F401" s="70"/>
      <c r="G401" s="70"/>
      <c r="H401" s="70"/>
      <c r="I401" s="70"/>
    </row>
    <row r="402" spans="1:9">
      <c r="A402" s="70"/>
      <c r="B402" s="70"/>
      <c r="C402" s="70"/>
      <c r="D402" s="70"/>
      <c r="E402" s="70"/>
      <c r="F402" s="70"/>
      <c r="G402" s="70"/>
      <c r="H402" s="70"/>
      <c r="I402" s="70"/>
    </row>
    <row r="403" spans="1:9">
      <c r="A403" s="70"/>
      <c r="B403" s="70"/>
      <c r="C403" s="70"/>
      <c r="D403" s="70"/>
      <c r="E403" s="70"/>
      <c r="F403" s="70"/>
      <c r="G403" s="70"/>
      <c r="H403" s="70"/>
      <c r="I403" s="70"/>
    </row>
    <row r="404" spans="1:9">
      <c r="A404" s="70"/>
      <c r="B404" s="70"/>
      <c r="C404" s="70"/>
      <c r="D404" s="70"/>
      <c r="E404" s="70"/>
      <c r="F404" s="70"/>
      <c r="G404" s="70"/>
      <c r="H404" s="70"/>
      <c r="I404" s="70"/>
    </row>
    <row r="405" spans="1:9">
      <c r="A405" s="70"/>
      <c r="B405" s="70"/>
      <c r="C405" s="70"/>
      <c r="D405" s="70"/>
      <c r="E405" s="70"/>
      <c r="F405" s="70"/>
      <c r="G405" s="70"/>
      <c r="H405" s="70"/>
      <c r="I405" s="70"/>
    </row>
    <row r="406" spans="1:9">
      <c r="A406" s="70"/>
      <c r="B406" s="70"/>
      <c r="C406" s="70"/>
      <c r="D406" s="70"/>
      <c r="E406" s="70"/>
      <c r="F406" s="70"/>
      <c r="G406" s="70"/>
      <c r="H406" s="70"/>
      <c r="I406" s="70"/>
    </row>
    <row r="407" spans="1:9">
      <c r="A407" s="70"/>
      <c r="B407" s="70"/>
      <c r="C407" s="70"/>
      <c r="D407" s="70"/>
      <c r="E407" s="70"/>
      <c r="F407" s="70"/>
      <c r="G407" s="70"/>
      <c r="H407" s="70"/>
      <c r="I407" s="70"/>
    </row>
    <row r="408" spans="1:9">
      <c r="A408" s="70"/>
      <c r="B408" s="70"/>
      <c r="C408" s="70"/>
      <c r="D408" s="70"/>
      <c r="E408" s="70"/>
      <c r="F408" s="70"/>
      <c r="G408" s="70"/>
      <c r="H408" s="70"/>
      <c r="I408" s="70"/>
    </row>
    <row r="409" spans="1:9">
      <c r="A409" s="70"/>
      <c r="B409" s="70"/>
      <c r="C409" s="70"/>
      <c r="D409" s="70"/>
      <c r="E409" s="70"/>
      <c r="F409" s="70"/>
      <c r="G409" s="70"/>
      <c r="H409" s="70"/>
      <c r="I409" s="70"/>
    </row>
    <row r="410" spans="1:9">
      <c r="A410" s="70"/>
      <c r="B410" s="70"/>
      <c r="C410" s="70"/>
      <c r="D410" s="70"/>
      <c r="E410" s="70"/>
      <c r="F410" s="70"/>
      <c r="G410" s="70"/>
      <c r="H410" s="70"/>
      <c r="I410" s="70"/>
    </row>
    <row r="411" spans="1:9">
      <c r="A411" s="70"/>
      <c r="B411" s="70"/>
      <c r="C411" s="70"/>
      <c r="D411" s="70"/>
      <c r="E411" s="70"/>
      <c r="F411" s="70"/>
      <c r="G411" s="70"/>
      <c r="H411" s="70"/>
      <c r="I411" s="70"/>
    </row>
    <row r="412" spans="1:9">
      <c r="A412" s="70"/>
      <c r="B412" s="70"/>
      <c r="C412" s="70"/>
      <c r="D412" s="70"/>
      <c r="E412" s="70"/>
      <c r="F412" s="70"/>
      <c r="G412" s="70"/>
      <c r="H412" s="70"/>
      <c r="I412" s="70"/>
    </row>
    <row r="413" spans="1:9">
      <c r="A413" s="70"/>
      <c r="B413" s="70"/>
      <c r="C413" s="70"/>
      <c r="D413" s="70"/>
      <c r="E413" s="70"/>
      <c r="F413" s="70"/>
      <c r="G413" s="70"/>
      <c r="H413" s="70"/>
      <c r="I413" s="70"/>
    </row>
    <row r="414" spans="1:9">
      <c r="A414" s="70"/>
      <c r="B414" s="70"/>
      <c r="C414" s="70"/>
      <c r="D414" s="70"/>
      <c r="E414" s="70"/>
      <c r="F414" s="70"/>
      <c r="G414" s="70"/>
      <c r="H414" s="70"/>
      <c r="I414" s="70"/>
    </row>
    <row r="415" spans="1:9">
      <c r="A415" s="70"/>
      <c r="B415" s="70"/>
      <c r="C415" s="70"/>
      <c r="D415" s="70"/>
      <c r="E415" s="70"/>
      <c r="F415" s="70"/>
      <c r="G415" s="70"/>
      <c r="H415" s="70"/>
      <c r="I415" s="70"/>
    </row>
    <row r="416" spans="1:9">
      <c r="A416" s="70"/>
      <c r="B416" s="70"/>
      <c r="C416" s="70"/>
      <c r="D416" s="70"/>
      <c r="E416" s="70"/>
      <c r="F416" s="70"/>
      <c r="G416" s="70"/>
      <c r="H416" s="70"/>
      <c r="I416" s="70"/>
    </row>
    <row r="417" spans="1:9">
      <c r="A417" s="70"/>
      <c r="B417" s="70"/>
      <c r="C417" s="70"/>
      <c r="D417" s="70"/>
      <c r="E417" s="70"/>
      <c r="F417" s="70"/>
      <c r="G417" s="70"/>
      <c r="H417" s="70"/>
      <c r="I417" s="70"/>
    </row>
    <row r="418" spans="1:9">
      <c r="A418" s="70"/>
      <c r="B418" s="70"/>
      <c r="C418" s="70"/>
      <c r="D418" s="70"/>
      <c r="E418" s="70"/>
      <c r="F418" s="70"/>
      <c r="G418" s="70"/>
      <c r="H418" s="70"/>
      <c r="I418" s="70"/>
    </row>
    <row r="419" spans="1:9">
      <c r="A419" s="70"/>
      <c r="B419" s="70"/>
      <c r="C419" s="70"/>
      <c r="D419" s="70"/>
      <c r="E419" s="70"/>
      <c r="F419" s="70"/>
      <c r="G419" s="70"/>
      <c r="H419" s="70"/>
      <c r="I419" s="70"/>
    </row>
    <row r="420" spans="1:9">
      <c r="A420" s="70"/>
      <c r="B420" s="70"/>
      <c r="C420" s="70"/>
      <c r="D420" s="70"/>
      <c r="E420" s="70"/>
      <c r="F420" s="70"/>
      <c r="G420" s="70"/>
      <c r="H420" s="70"/>
      <c r="I420" s="70"/>
    </row>
    <row r="421" spans="1:9">
      <c r="A421" s="70"/>
      <c r="B421" s="70"/>
      <c r="C421" s="70"/>
      <c r="D421" s="70"/>
      <c r="E421" s="70"/>
      <c r="F421" s="70"/>
      <c r="G421" s="70"/>
      <c r="H421" s="70"/>
      <c r="I421" s="70"/>
    </row>
    <row r="422" spans="1:9">
      <c r="A422" s="70"/>
      <c r="B422" s="70"/>
      <c r="C422" s="70"/>
      <c r="D422" s="70"/>
      <c r="E422" s="70"/>
      <c r="F422" s="70"/>
      <c r="G422" s="70"/>
      <c r="H422" s="70"/>
      <c r="I422" s="70"/>
    </row>
    <row r="423" spans="1:9">
      <c r="A423" s="70"/>
      <c r="B423" s="70"/>
      <c r="C423" s="70"/>
      <c r="D423" s="70"/>
      <c r="E423" s="70"/>
      <c r="F423" s="70"/>
      <c r="G423" s="70"/>
      <c r="H423" s="70"/>
      <c r="I423" s="70"/>
    </row>
    <row r="424" spans="1:9">
      <c r="A424" s="70"/>
      <c r="B424" s="70"/>
      <c r="C424" s="70"/>
      <c r="D424" s="70"/>
      <c r="E424" s="70"/>
      <c r="F424" s="70"/>
      <c r="G424" s="70"/>
      <c r="H424" s="70"/>
      <c r="I424" s="70"/>
    </row>
    <row r="425" spans="1:9">
      <c r="A425" s="70"/>
      <c r="B425" s="70"/>
      <c r="C425" s="70"/>
      <c r="D425" s="70"/>
      <c r="E425" s="70"/>
      <c r="F425" s="70"/>
      <c r="G425" s="70"/>
      <c r="H425" s="70"/>
      <c r="I425" s="70"/>
    </row>
    <row r="426" spans="1:9">
      <c r="A426" s="70"/>
      <c r="B426" s="70"/>
      <c r="C426" s="70"/>
      <c r="D426" s="70"/>
      <c r="E426" s="70"/>
      <c r="F426" s="70"/>
      <c r="G426" s="70"/>
      <c r="H426" s="70"/>
      <c r="I426" s="70"/>
    </row>
    <row r="427" spans="1:9">
      <c r="A427" s="70"/>
      <c r="B427" s="70"/>
      <c r="C427" s="70"/>
      <c r="D427" s="70"/>
      <c r="E427" s="70"/>
      <c r="F427" s="70"/>
      <c r="G427" s="70"/>
      <c r="H427" s="70"/>
      <c r="I427" s="70"/>
    </row>
    <row r="428" spans="1:9">
      <c r="A428" s="70"/>
      <c r="B428" s="70"/>
      <c r="C428" s="70"/>
      <c r="D428" s="70"/>
      <c r="E428" s="70"/>
      <c r="F428" s="70"/>
      <c r="G428" s="70"/>
      <c r="H428" s="70"/>
      <c r="I428" s="70"/>
    </row>
    <row r="429" spans="1:9">
      <c r="A429" s="70"/>
      <c r="B429" s="70"/>
      <c r="C429" s="70"/>
      <c r="D429" s="70"/>
      <c r="E429" s="70"/>
      <c r="F429" s="70"/>
      <c r="G429" s="70"/>
      <c r="H429" s="70"/>
      <c r="I429" s="70"/>
    </row>
    <row r="430" spans="1:9">
      <c r="A430" s="70"/>
      <c r="B430" s="70"/>
      <c r="C430" s="70"/>
      <c r="D430" s="70"/>
      <c r="E430" s="70"/>
      <c r="F430" s="70"/>
      <c r="G430" s="70"/>
      <c r="H430" s="70"/>
      <c r="I430" s="70"/>
    </row>
    <row r="431" spans="1:9">
      <c r="A431" s="70"/>
      <c r="B431" s="70"/>
      <c r="C431" s="70"/>
      <c r="D431" s="70"/>
      <c r="E431" s="70"/>
      <c r="F431" s="70"/>
      <c r="G431" s="70"/>
      <c r="H431" s="70"/>
      <c r="I431" s="70"/>
    </row>
    <row r="432" spans="1:9">
      <c r="A432" s="70"/>
      <c r="B432" s="70"/>
      <c r="C432" s="70"/>
      <c r="D432" s="70"/>
      <c r="E432" s="70"/>
      <c r="F432" s="70"/>
      <c r="G432" s="70"/>
      <c r="H432" s="70"/>
      <c r="I432" s="70"/>
    </row>
    <row r="433" spans="1:9">
      <c r="A433" s="70"/>
      <c r="B433" s="70"/>
      <c r="C433" s="70"/>
      <c r="D433" s="70"/>
      <c r="E433" s="70"/>
      <c r="F433" s="70"/>
      <c r="G433" s="70"/>
      <c r="H433" s="70"/>
      <c r="I433" s="70"/>
    </row>
    <row r="434" spans="1:9">
      <c r="A434" s="70"/>
      <c r="B434" s="70"/>
      <c r="C434" s="70"/>
      <c r="D434" s="70"/>
      <c r="E434" s="70"/>
      <c r="F434" s="70"/>
      <c r="G434" s="70"/>
      <c r="H434" s="70"/>
      <c r="I434" s="70"/>
    </row>
    <row r="435" spans="1:9">
      <c r="A435" s="70"/>
      <c r="B435" s="70"/>
      <c r="C435" s="70"/>
      <c r="D435" s="70"/>
      <c r="E435" s="70"/>
      <c r="F435" s="70"/>
      <c r="G435" s="70"/>
      <c r="H435" s="70"/>
      <c r="I435" s="70"/>
    </row>
    <row r="436" spans="1:9">
      <c r="A436" s="70"/>
      <c r="B436" s="70"/>
      <c r="C436" s="70"/>
      <c r="D436" s="70"/>
      <c r="E436" s="70"/>
      <c r="F436" s="70"/>
      <c r="G436" s="70"/>
      <c r="H436" s="70"/>
      <c r="I436" s="70"/>
    </row>
    <row r="437" spans="1:9">
      <c r="A437" s="70"/>
      <c r="B437" s="70"/>
      <c r="C437" s="70"/>
      <c r="D437" s="70"/>
      <c r="E437" s="70"/>
      <c r="F437" s="70"/>
      <c r="G437" s="70"/>
      <c r="H437" s="70"/>
      <c r="I437" s="70"/>
    </row>
    <row r="438" spans="1:9">
      <c r="A438" s="70"/>
      <c r="B438" s="70"/>
      <c r="C438" s="70"/>
      <c r="D438" s="70"/>
      <c r="E438" s="70"/>
      <c r="F438" s="70"/>
      <c r="G438" s="70"/>
      <c r="H438" s="70"/>
      <c r="I438" s="70"/>
    </row>
    <row r="439" spans="1:9">
      <c r="A439" s="70"/>
      <c r="B439" s="70"/>
      <c r="C439" s="70"/>
      <c r="D439" s="70"/>
      <c r="E439" s="70"/>
      <c r="F439" s="70"/>
      <c r="G439" s="70"/>
      <c r="H439" s="70"/>
      <c r="I439" s="70"/>
    </row>
    <row r="440" spans="1:9">
      <c r="A440" s="70"/>
      <c r="B440" s="70"/>
      <c r="C440" s="70"/>
      <c r="D440" s="70"/>
      <c r="E440" s="70"/>
      <c r="F440" s="70"/>
      <c r="G440" s="70"/>
      <c r="H440" s="70"/>
      <c r="I440" s="70"/>
    </row>
    <row r="441" spans="1:9">
      <c r="A441" s="70"/>
      <c r="B441" s="70"/>
      <c r="C441" s="70"/>
      <c r="D441" s="70"/>
      <c r="E441" s="70"/>
      <c r="F441" s="70"/>
      <c r="G441" s="70"/>
      <c r="H441" s="70"/>
      <c r="I441" s="70"/>
    </row>
    <row r="442" spans="1:9">
      <c r="A442" s="70"/>
      <c r="B442" s="70"/>
      <c r="C442" s="70"/>
      <c r="D442" s="70"/>
      <c r="E442" s="70"/>
      <c r="F442" s="70"/>
      <c r="G442" s="70"/>
      <c r="H442" s="70"/>
      <c r="I442" s="70"/>
    </row>
    <row r="443" spans="1:9">
      <c r="A443" s="70"/>
      <c r="B443" s="70"/>
      <c r="C443" s="70"/>
      <c r="D443" s="70"/>
      <c r="E443" s="70"/>
      <c r="F443" s="70"/>
      <c r="G443" s="70"/>
      <c r="H443" s="70"/>
      <c r="I443" s="70"/>
    </row>
    <row r="444" spans="1:9">
      <c r="A444" s="70"/>
      <c r="B444" s="70"/>
      <c r="C444" s="70"/>
      <c r="D444" s="70"/>
      <c r="E444" s="70"/>
      <c r="F444" s="70"/>
      <c r="G444" s="70"/>
      <c r="H444" s="70"/>
      <c r="I444" s="70"/>
    </row>
    <row r="445" spans="1:9">
      <c r="A445" s="70"/>
      <c r="B445" s="70"/>
      <c r="C445" s="70"/>
      <c r="D445" s="70"/>
      <c r="E445" s="70"/>
      <c r="F445" s="70"/>
      <c r="G445" s="70"/>
      <c r="H445" s="70"/>
      <c r="I445" s="70"/>
    </row>
    <row r="446" spans="1:9">
      <c r="A446" s="70"/>
      <c r="B446" s="70"/>
      <c r="C446" s="70"/>
      <c r="D446" s="70"/>
      <c r="E446" s="70"/>
      <c r="F446" s="70"/>
      <c r="G446" s="70"/>
      <c r="H446" s="70"/>
      <c r="I446" s="70"/>
    </row>
    <row r="447" spans="1:9">
      <c r="A447" s="70"/>
      <c r="B447" s="70"/>
      <c r="C447" s="70"/>
      <c r="D447" s="70"/>
      <c r="E447" s="70"/>
      <c r="F447" s="70"/>
      <c r="G447" s="70"/>
      <c r="H447" s="70"/>
      <c r="I447" s="70"/>
    </row>
    <row r="448" spans="1:9">
      <c r="A448" s="70"/>
      <c r="B448" s="70"/>
      <c r="C448" s="70"/>
      <c r="D448" s="70"/>
      <c r="E448" s="70"/>
      <c r="F448" s="70"/>
      <c r="G448" s="70"/>
      <c r="H448" s="70"/>
      <c r="I448" s="70"/>
    </row>
    <row r="449" spans="1:9">
      <c r="A449" s="70"/>
      <c r="B449" s="70"/>
      <c r="C449" s="70"/>
      <c r="D449" s="70"/>
      <c r="E449" s="70"/>
      <c r="F449" s="70"/>
      <c r="G449" s="70"/>
      <c r="H449" s="70"/>
      <c r="I449" s="70"/>
    </row>
    <row r="450" spans="1:9">
      <c r="A450" s="70"/>
      <c r="B450" s="70"/>
      <c r="C450" s="70"/>
      <c r="D450" s="70"/>
      <c r="E450" s="70"/>
      <c r="F450" s="70"/>
      <c r="G450" s="70"/>
      <c r="H450" s="70"/>
      <c r="I450" s="70"/>
    </row>
    <row r="451" spans="1:9">
      <c r="A451" s="70"/>
      <c r="B451" s="70"/>
      <c r="C451" s="70"/>
      <c r="D451" s="70"/>
      <c r="E451" s="70"/>
      <c r="F451" s="70"/>
      <c r="G451" s="70"/>
      <c r="H451" s="70"/>
      <c r="I451" s="70"/>
    </row>
    <row r="452" spans="1:9">
      <c r="A452" s="70"/>
      <c r="B452" s="70"/>
      <c r="C452" s="70"/>
      <c r="D452" s="70"/>
      <c r="E452" s="70"/>
      <c r="F452" s="70"/>
      <c r="G452" s="70"/>
      <c r="H452" s="70"/>
      <c r="I452" s="70"/>
    </row>
    <row r="453" spans="1:9">
      <c r="A453" s="70"/>
      <c r="B453" s="70"/>
      <c r="C453" s="70"/>
      <c r="D453" s="70"/>
      <c r="E453" s="70"/>
      <c r="F453" s="70"/>
      <c r="G453" s="70"/>
      <c r="H453" s="70"/>
      <c r="I453" s="70"/>
    </row>
    <row r="454" spans="1:9">
      <c r="A454" s="70"/>
      <c r="B454" s="70"/>
      <c r="C454" s="70"/>
      <c r="D454" s="70"/>
      <c r="E454" s="70"/>
      <c r="F454" s="70"/>
      <c r="G454" s="70"/>
      <c r="H454" s="70"/>
      <c r="I454" s="70"/>
    </row>
    <row r="455" spans="1:9">
      <c r="A455" s="70"/>
      <c r="B455" s="70"/>
      <c r="C455" s="70"/>
      <c r="D455" s="70"/>
      <c r="E455" s="70"/>
      <c r="F455" s="70"/>
      <c r="G455" s="70"/>
      <c r="H455" s="70"/>
      <c r="I455" s="70"/>
    </row>
    <row r="456" spans="1:9">
      <c r="A456" s="70"/>
      <c r="B456" s="70"/>
      <c r="C456" s="70"/>
      <c r="D456" s="70"/>
      <c r="E456" s="70"/>
      <c r="F456" s="70"/>
      <c r="G456" s="70"/>
      <c r="H456" s="70"/>
      <c r="I456" s="70"/>
    </row>
    <row r="457" spans="1:9">
      <c r="A457" s="70"/>
      <c r="B457" s="70"/>
      <c r="C457" s="70"/>
      <c r="D457" s="70"/>
      <c r="E457" s="70"/>
      <c r="F457" s="70"/>
      <c r="G457" s="70"/>
      <c r="H457" s="70"/>
      <c r="I457" s="70"/>
    </row>
    <row r="458" spans="1:9">
      <c r="A458" s="70"/>
      <c r="B458" s="70"/>
      <c r="C458" s="70"/>
      <c r="D458" s="70"/>
      <c r="E458" s="70"/>
      <c r="F458" s="70"/>
      <c r="G458" s="70"/>
      <c r="H458" s="70"/>
      <c r="I458" s="70"/>
    </row>
    <row r="459" spans="1:9">
      <c r="A459" s="70"/>
      <c r="B459" s="70"/>
      <c r="C459" s="70"/>
      <c r="D459" s="70"/>
      <c r="E459" s="70"/>
      <c r="F459" s="70"/>
      <c r="G459" s="70"/>
      <c r="H459" s="70"/>
      <c r="I459" s="70"/>
    </row>
    <row r="460" spans="1:9">
      <c r="A460" s="70"/>
      <c r="B460" s="70"/>
      <c r="C460" s="70"/>
      <c r="D460" s="70"/>
      <c r="E460" s="70"/>
      <c r="F460" s="70"/>
      <c r="G460" s="70"/>
      <c r="H460" s="70"/>
      <c r="I460" s="70"/>
    </row>
    <row r="461" spans="1:9">
      <c r="A461" s="70"/>
      <c r="B461" s="70"/>
      <c r="C461" s="70"/>
      <c r="D461" s="70"/>
      <c r="E461" s="70"/>
      <c r="F461" s="70"/>
      <c r="G461" s="70"/>
      <c r="H461" s="70"/>
      <c r="I461" s="70"/>
    </row>
    <row r="462" spans="1:9">
      <c r="A462" s="70"/>
      <c r="B462" s="70"/>
      <c r="C462" s="70"/>
      <c r="D462" s="70"/>
      <c r="E462" s="70"/>
      <c r="F462" s="70"/>
      <c r="G462" s="70"/>
      <c r="H462" s="70"/>
      <c r="I462" s="70"/>
    </row>
    <row r="463" spans="1:9">
      <c r="A463" s="70"/>
      <c r="B463" s="70"/>
      <c r="C463" s="70"/>
      <c r="D463" s="70"/>
      <c r="E463" s="70"/>
      <c r="F463" s="70"/>
      <c r="G463" s="70"/>
      <c r="H463" s="70"/>
      <c r="I463" s="70"/>
    </row>
    <row r="464" spans="1:9">
      <c r="A464" s="70"/>
      <c r="B464" s="70"/>
      <c r="C464" s="70"/>
      <c r="D464" s="70"/>
      <c r="E464" s="70"/>
      <c r="F464" s="70"/>
      <c r="G464" s="70"/>
      <c r="H464" s="70"/>
      <c r="I464" s="70"/>
    </row>
    <row r="465" spans="1:9">
      <c r="A465" s="70"/>
      <c r="B465" s="70"/>
      <c r="C465" s="70"/>
      <c r="D465" s="70"/>
      <c r="E465" s="70"/>
      <c r="F465" s="70"/>
      <c r="G465" s="70"/>
      <c r="H465" s="70"/>
      <c r="I465" s="70"/>
    </row>
    <row r="466" spans="1:9">
      <c r="A466" s="70"/>
      <c r="B466" s="70"/>
      <c r="C466" s="70"/>
      <c r="D466" s="70"/>
      <c r="E466" s="70"/>
      <c r="F466" s="70"/>
      <c r="G466" s="70"/>
      <c r="H466" s="70"/>
      <c r="I466" s="70"/>
    </row>
    <row r="467" spans="1:9">
      <c r="A467" s="70"/>
      <c r="B467" s="70"/>
      <c r="C467" s="70"/>
      <c r="D467" s="70"/>
      <c r="E467" s="70"/>
      <c r="F467" s="70"/>
      <c r="G467" s="70"/>
      <c r="H467" s="70"/>
      <c r="I467" s="70"/>
    </row>
    <row r="468" spans="1:9">
      <c r="A468" s="70"/>
      <c r="B468" s="70"/>
      <c r="C468" s="70"/>
      <c r="D468" s="70"/>
      <c r="E468" s="70"/>
      <c r="F468" s="70"/>
      <c r="G468" s="70"/>
      <c r="H468" s="70"/>
      <c r="I468" s="70"/>
    </row>
    <row r="469" spans="1:9">
      <c r="A469" s="70"/>
      <c r="B469" s="70"/>
      <c r="C469" s="70"/>
      <c r="D469" s="70"/>
      <c r="E469" s="70"/>
      <c r="F469" s="70"/>
      <c r="G469" s="70"/>
      <c r="H469" s="70"/>
      <c r="I469" s="70"/>
    </row>
    <row r="470" spans="1:9">
      <c r="A470" s="70"/>
      <c r="B470" s="70"/>
      <c r="C470" s="70"/>
      <c r="D470" s="70"/>
      <c r="E470" s="70"/>
      <c r="F470" s="70"/>
      <c r="G470" s="70"/>
      <c r="H470" s="70"/>
      <c r="I470" s="70"/>
    </row>
    <row r="471" spans="1:9">
      <c r="A471" s="70"/>
      <c r="B471" s="70"/>
      <c r="C471" s="70"/>
      <c r="D471" s="70"/>
      <c r="E471" s="70"/>
      <c r="F471" s="70"/>
      <c r="G471" s="70"/>
      <c r="H471" s="70"/>
      <c r="I471" s="70"/>
    </row>
    <row r="472" spans="1:9">
      <c r="A472" s="70"/>
      <c r="B472" s="70"/>
      <c r="C472" s="70"/>
      <c r="D472" s="70"/>
      <c r="E472" s="70"/>
      <c r="F472" s="70"/>
      <c r="G472" s="70"/>
      <c r="H472" s="70"/>
      <c r="I472" s="70"/>
    </row>
    <row r="473" spans="1:9">
      <c r="A473" s="70"/>
      <c r="B473" s="70"/>
      <c r="C473" s="70"/>
      <c r="D473" s="70"/>
      <c r="E473" s="70"/>
      <c r="F473" s="70"/>
      <c r="G473" s="70"/>
      <c r="H473" s="70"/>
      <c r="I473" s="70"/>
    </row>
    <row r="474" spans="1:9">
      <c r="A474" s="70"/>
      <c r="B474" s="70"/>
      <c r="C474" s="70"/>
      <c r="D474" s="70"/>
      <c r="E474" s="70"/>
      <c r="F474" s="70"/>
      <c r="G474" s="70"/>
      <c r="H474" s="70"/>
      <c r="I474" s="70"/>
    </row>
    <row r="475" spans="1:9">
      <c r="A475" s="70"/>
      <c r="B475" s="70"/>
      <c r="C475" s="70"/>
      <c r="D475" s="70"/>
      <c r="E475" s="70"/>
      <c r="F475" s="70"/>
      <c r="G475" s="70"/>
      <c r="H475" s="70"/>
      <c r="I475" s="70"/>
    </row>
    <row r="476" spans="1:9">
      <c r="A476" s="70"/>
      <c r="B476" s="70"/>
      <c r="C476" s="70"/>
      <c r="D476" s="70"/>
      <c r="E476" s="70"/>
      <c r="F476" s="70"/>
      <c r="G476" s="70"/>
      <c r="H476" s="70"/>
      <c r="I476" s="70"/>
    </row>
    <row r="477" spans="1:9">
      <c r="A477" s="70"/>
      <c r="B477" s="70"/>
      <c r="C477" s="70"/>
      <c r="D477" s="70"/>
      <c r="E477" s="70"/>
      <c r="F477" s="70"/>
      <c r="G477" s="70"/>
      <c r="H477" s="70"/>
      <c r="I477" s="70"/>
    </row>
    <row r="478" spans="1:9">
      <c r="A478" s="70"/>
      <c r="B478" s="70"/>
      <c r="C478" s="70"/>
      <c r="D478" s="70"/>
      <c r="E478" s="70"/>
      <c r="F478" s="70"/>
      <c r="G478" s="70"/>
      <c r="H478" s="70"/>
      <c r="I478" s="70"/>
    </row>
    <row r="479" spans="1:9">
      <c r="A479" s="70"/>
      <c r="B479" s="70"/>
      <c r="C479" s="70"/>
      <c r="D479" s="70"/>
      <c r="E479" s="70"/>
      <c r="F479" s="70"/>
      <c r="G479" s="70"/>
      <c r="H479" s="70"/>
      <c r="I479" s="70"/>
    </row>
    <row r="480" spans="1:9">
      <c r="A480" s="70"/>
      <c r="B480" s="70"/>
      <c r="C480" s="70"/>
      <c r="D480" s="70"/>
      <c r="E480" s="70"/>
      <c r="F480" s="70"/>
      <c r="G480" s="70"/>
      <c r="H480" s="70"/>
      <c r="I480" s="70"/>
    </row>
    <row r="481" spans="1:9">
      <c r="A481" s="70"/>
      <c r="B481" s="70"/>
      <c r="C481" s="70"/>
      <c r="D481" s="70"/>
      <c r="E481" s="70"/>
      <c r="F481" s="70"/>
      <c r="G481" s="70"/>
      <c r="H481" s="70"/>
      <c r="I481" s="70"/>
    </row>
    <row r="482" spans="1:9">
      <c r="A482" s="70"/>
      <c r="B482" s="70"/>
      <c r="C482" s="70"/>
      <c r="D482" s="70"/>
      <c r="E482" s="70"/>
      <c r="F482" s="70"/>
      <c r="G482" s="70"/>
      <c r="H482" s="70"/>
      <c r="I482" s="70"/>
    </row>
    <row r="483" spans="1:9">
      <c r="A483" s="70"/>
      <c r="B483" s="70"/>
      <c r="C483" s="70"/>
      <c r="D483" s="70"/>
      <c r="E483" s="70"/>
      <c r="F483" s="70"/>
      <c r="G483" s="70"/>
      <c r="H483" s="70"/>
      <c r="I483" s="70"/>
    </row>
    <row r="484" spans="1:9">
      <c r="A484" s="70"/>
      <c r="B484" s="70"/>
      <c r="C484" s="70"/>
      <c r="D484" s="70"/>
      <c r="E484" s="70"/>
      <c r="F484" s="70"/>
      <c r="G484" s="70"/>
      <c r="H484" s="70"/>
      <c r="I484" s="70"/>
    </row>
    <row r="485" spans="1:9">
      <c r="A485" s="70"/>
      <c r="B485" s="70"/>
      <c r="C485" s="70"/>
      <c r="D485" s="70"/>
      <c r="E485" s="70"/>
      <c r="F485" s="70"/>
      <c r="G485" s="70"/>
      <c r="H485" s="70"/>
      <c r="I485" s="70"/>
    </row>
    <row r="486" spans="1:9">
      <c r="A486" s="70"/>
      <c r="B486" s="70"/>
      <c r="C486" s="70"/>
      <c r="D486" s="70"/>
      <c r="E486" s="70"/>
      <c r="F486" s="70"/>
      <c r="G486" s="70"/>
      <c r="H486" s="70"/>
      <c r="I486" s="70"/>
    </row>
    <row r="487" spans="1:9">
      <c r="A487" s="70"/>
      <c r="B487" s="70"/>
      <c r="C487" s="70"/>
      <c r="D487" s="70"/>
      <c r="E487" s="70"/>
      <c r="F487" s="70"/>
      <c r="G487" s="70"/>
      <c r="H487" s="70"/>
      <c r="I487" s="70"/>
    </row>
    <row r="488" spans="1:9">
      <c r="A488" s="70"/>
      <c r="B488" s="70"/>
      <c r="C488" s="70"/>
      <c r="D488" s="70"/>
      <c r="E488" s="70"/>
      <c r="F488" s="70"/>
      <c r="G488" s="70"/>
      <c r="H488" s="70"/>
      <c r="I488" s="70"/>
    </row>
    <row r="489" spans="1:9">
      <c r="A489" s="70"/>
      <c r="B489" s="70"/>
      <c r="C489" s="70"/>
      <c r="D489" s="70"/>
      <c r="E489" s="70"/>
      <c r="F489" s="70"/>
      <c r="G489" s="70"/>
      <c r="H489" s="70"/>
      <c r="I489" s="70"/>
    </row>
    <row r="490" spans="1:9">
      <c r="A490" s="70"/>
      <c r="B490" s="70"/>
      <c r="C490" s="70"/>
      <c r="D490" s="70"/>
      <c r="E490" s="70"/>
      <c r="F490" s="70"/>
      <c r="G490" s="70"/>
      <c r="H490" s="70"/>
      <c r="I490" s="70"/>
    </row>
    <row r="491" spans="1:9">
      <c r="A491" s="70"/>
      <c r="B491" s="70"/>
      <c r="C491" s="70"/>
      <c r="D491" s="70"/>
      <c r="E491" s="70"/>
      <c r="F491" s="70"/>
      <c r="G491" s="70"/>
      <c r="H491" s="70"/>
      <c r="I491" s="70"/>
    </row>
    <row r="492" spans="1:9">
      <c r="A492" s="70"/>
      <c r="B492" s="70"/>
      <c r="C492" s="70"/>
      <c r="D492" s="70"/>
      <c r="E492" s="70"/>
      <c r="F492" s="70"/>
      <c r="G492" s="70"/>
      <c r="H492" s="70"/>
      <c r="I492" s="70"/>
    </row>
    <row r="493" spans="1:9">
      <c r="A493" s="70"/>
      <c r="B493" s="70"/>
      <c r="C493" s="70"/>
      <c r="D493" s="70"/>
      <c r="E493" s="70"/>
      <c r="F493" s="70"/>
      <c r="G493" s="70"/>
      <c r="H493" s="70"/>
      <c r="I493" s="70"/>
    </row>
    <row r="494" spans="1:9">
      <c r="A494" s="70"/>
      <c r="B494" s="70"/>
      <c r="C494" s="70"/>
      <c r="D494" s="70"/>
      <c r="E494" s="70"/>
      <c r="F494" s="70"/>
      <c r="G494" s="70"/>
      <c r="H494" s="70"/>
      <c r="I494" s="70"/>
    </row>
    <row r="495" spans="1:9">
      <c r="A495" s="70"/>
      <c r="B495" s="70"/>
      <c r="C495" s="70"/>
      <c r="D495" s="70"/>
      <c r="E495" s="70"/>
      <c r="F495" s="70"/>
      <c r="G495" s="70"/>
      <c r="H495" s="70"/>
      <c r="I495" s="70"/>
    </row>
    <row r="496" spans="1:9">
      <c r="A496" s="70"/>
      <c r="B496" s="70"/>
      <c r="C496" s="70"/>
      <c r="D496" s="70"/>
      <c r="E496" s="70"/>
      <c r="F496" s="70"/>
      <c r="G496" s="70"/>
      <c r="H496" s="70"/>
      <c r="I496" s="70"/>
    </row>
    <row r="497" spans="1:9">
      <c r="A497" s="70"/>
      <c r="B497" s="70"/>
      <c r="C497" s="70"/>
      <c r="D497" s="70"/>
      <c r="E497" s="70"/>
      <c r="F497" s="70"/>
      <c r="G497" s="70"/>
      <c r="H497" s="70"/>
      <c r="I497" s="70"/>
    </row>
    <row r="498" spans="1:9">
      <c r="A498" s="70"/>
      <c r="B498" s="70"/>
      <c r="C498" s="70"/>
      <c r="D498" s="70"/>
      <c r="E498" s="70"/>
      <c r="F498" s="70"/>
      <c r="G498" s="70"/>
      <c r="H498" s="70"/>
      <c r="I498" s="70"/>
    </row>
    <row r="499" spans="1:9">
      <c r="A499" s="70"/>
      <c r="B499" s="70"/>
      <c r="C499" s="70"/>
      <c r="D499" s="70"/>
      <c r="E499" s="70"/>
      <c r="F499" s="70"/>
      <c r="G499" s="70"/>
      <c r="H499" s="70"/>
      <c r="I499" s="70"/>
    </row>
    <row r="500" spans="1:9">
      <c r="A500" s="70"/>
      <c r="B500" s="70"/>
      <c r="C500" s="70"/>
      <c r="D500" s="70"/>
      <c r="E500" s="70"/>
      <c r="F500" s="70"/>
      <c r="G500" s="70"/>
      <c r="H500" s="70"/>
      <c r="I500" s="70"/>
    </row>
    <row r="501" spans="1:9">
      <c r="A501" s="70"/>
      <c r="B501" s="70"/>
      <c r="C501" s="70"/>
      <c r="D501" s="70"/>
      <c r="E501" s="70"/>
      <c r="F501" s="70"/>
      <c r="G501" s="70"/>
      <c r="H501" s="70"/>
      <c r="I501" s="70"/>
    </row>
    <row r="502" spans="1:9">
      <c r="A502" s="70"/>
      <c r="B502" s="70"/>
      <c r="C502" s="70"/>
      <c r="D502" s="70"/>
      <c r="E502" s="70"/>
      <c r="F502" s="70"/>
      <c r="G502" s="70"/>
      <c r="H502" s="70"/>
      <c r="I502" s="70"/>
    </row>
    <row r="503" spans="1:9">
      <c r="A503" s="70"/>
      <c r="B503" s="70"/>
      <c r="C503" s="70"/>
      <c r="D503" s="70"/>
      <c r="E503" s="70"/>
      <c r="F503" s="70"/>
      <c r="G503" s="70"/>
      <c r="H503" s="70"/>
      <c r="I503" s="70"/>
    </row>
    <row r="504" spans="1:9">
      <c r="A504" s="70"/>
      <c r="B504" s="70"/>
      <c r="C504" s="70"/>
      <c r="D504" s="70"/>
      <c r="E504" s="70"/>
      <c r="F504" s="70"/>
      <c r="G504" s="70"/>
      <c r="H504" s="70"/>
      <c r="I504" s="70"/>
    </row>
    <row r="505" spans="1:9">
      <c r="A505" s="70"/>
      <c r="B505" s="70"/>
      <c r="C505" s="70"/>
      <c r="D505" s="70"/>
      <c r="E505" s="70"/>
      <c r="F505" s="70"/>
      <c r="G505" s="70"/>
      <c r="H505" s="70"/>
      <c r="I505" s="70"/>
    </row>
    <row r="506" spans="1:9">
      <c r="A506" s="70"/>
      <c r="B506" s="70"/>
      <c r="C506" s="70"/>
      <c r="D506" s="70"/>
      <c r="E506" s="70"/>
      <c r="F506" s="70"/>
      <c r="G506" s="70"/>
      <c r="H506" s="70"/>
      <c r="I506" s="70"/>
    </row>
    <row r="507" spans="1:9">
      <c r="A507" s="70"/>
      <c r="B507" s="70"/>
      <c r="C507" s="70"/>
      <c r="D507" s="70"/>
      <c r="E507" s="70"/>
      <c r="F507" s="70"/>
      <c r="G507" s="70"/>
      <c r="H507" s="70"/>
      <c r="I507" s="70"/>
    </row>
    <row r="508" spans="1:9">
      <c r="A508" s="70"/>
      <c r="B508" s="70"/>
      <c r="C508" s="70"/>
      <c r="D508" s="70"/>
      <c r="E508" s="70"/>
      <c r="F508" s="70"/>
      <c r="G508" s="70"/>
      <c r="H508" s="70"/>
      <c r="I508" s="70"/>
    </row>
    <row r="509" spans="1:9">
      <c r="A509" s="70"/>
      <c r="B509" s="70"/>
      <c r="C509" s="70"/>
      <c r="D509" s="70"/>
      <c r="E509" s="70"/>
      <c r="F509" s="70"/>
      <c r="G509" s="70"/>
      <c r="H509" s="70"/>
      <c r="I509" s="70"/>
    </row>
    <row r="510" spans="1:9">
      <c r="A510" s="70"/>
      <c r="B510" s="70"/>
      <c r="C510" s="70"/>
      <c r="D510" s="70"/>
      <c r="E510" s="70"/>
      <c r="F510" s="70"/>
      <c r="G510" s="70"/>
      <c r="H510" s="70"/>
      <c r="I510" s="70"/>
    </row>
    <row r="511" spans="1:9">
      <c r="A511" s="70"/>
      <c r="B511" s="70"/>
      <c r="C511" s="70"/>
      <c r="D511" s="70"/>
      <c r="E511" s="70"/>
      <c r="F511" s="70"/>
      <c r="G511" s="70"/>
      <c r="H511" s="70"/>
      <c r="I511" s="70"/>
    </row>
    <row r="512" spans="1:9">
      <c r="A512" s="70"/>
      <c r="B512" s="70"/>
      <c r="C512" s="70"/>
      <c r="D512" s="70"/>
      <c r="E512" s="70"/>
      <c r="F512" s="70"/>
      <c r="G512" s="70"/>
      <c r="H512" s="70"/>
      <c r="I512" s="70"/>
    </row>
    <row r="513" spans="1:9">
      <c r="A513" s="70"/>
      <c r="B513" s="70"/>
      <c r="C513" s="70"/>
      <c r="D513" s="70"/>
      <c r="E513" s="70"/>
      <c r="F513" s="70"/>
      <c r="G513" s="70"/>
      <c r="H513" s="70"/>
      <c r="I513" s="70"/>
    </row>
    <row r="514" spans="1:9">
      <c r="A514" s="70"/>
      <c r="B514" s="70"/>
      <c r="C514" s="70"/>
      <c r="D514" s="70"/>
      <c r="E514" s="70"/>
      <c r="F514" s="70"/>
      <c r="G514" s="70"/>
      <c r="H514" s="70"/>
      <c r="I514" s="70"/>
    </row>
    <row r="515" spans="1:9">
      <c r="A515" s="70"/>
      <c r="B515" s="70"/>
      <c r="C515" s="70"/>
      <c r="D515" s="70"/>
      <c r="E515" s="70"/>
      <c r="F515" s="70"/>
      <c r="G515" s="70"/>
      <c r="H515" s="70"/>
      <c r="I515" s="70"/>
    </row>
    <row r="516" spans="1:9">
      <c r="A516" s="70"/>
      <c r="B516" s="70"/>
      <c r="C516" s="70"/>
      <c r="D516" s="70"/>
      <c r="E516" s="70"/>
      <c r="F516" s="70"/>
      <c r="G516" s="70"/>
      <c r="H516" s="70"/>
      <c r="I516" s="70"/>
    </row>
    <row r="517" spans="1:9">
      <c r="A517" s="70"/>
      <c r="B517" s="70"/>
      <c r="C517" s="70"/>
      <c r="D517" s="70"/>
      <c r="E517" s="70"/>
      <c r="F517" s="70"/>
      <c r="G517" s="70"/>
      <c r="H517" s="70"/>
      <c r="I517" s="70"/>
    </row>
    <row r="518" spans="1:9">
      <c r="A518" s="70"/>
      <c r="B518" s="70"/>
      <c r="C518" s="70"/>
      <c r="D518" s="70"/>
      <c r="E518" s="70"/>
      <c r="F518" s="70"/>
      <c r="G518" s="70"/>
      <c r="H518" s="70"/>
      <c r="I518" s="70"/>
    </row>
    <row r="519" spans="1:9">
      <c r="A519" s="70"/>
      <c r="B519" s="70"/>
      <c r="C519" s="70"/>
      <c r="D519" s="70"/>
      <c r="E519" s="70"/>
      <c r="F519" s="70"/>
      <c r="G519" s="70"/>
      <c r="H519" s="70"/>
      <c r="I519" s="70"/>
    </row>
    <row r="520" spans="1:9">
      <c r="A520" s="70"/>
      <c r="B520" s="70"/>
      <c r="C520" s="70"/>
      <c r="D520" s="70"/>
      <c r="E520" s="70"/>
      <c r="F520" s="70"/>
      <c r="G520" s="70"/>
      <c r="H520" s="70"/>
      <c r="I520" s="70"/>
    </row>
    <row r="521" spans="1:9">
      <c r="A521" s="70"/>
      <c r="B521" s="70"/>
      <c r="C521" s="70"/>
      <c r="D521" s="70"/>
      <c r="E521" s="70"/>
      <c r="F521" s="70"/>
      <c r="G521" s="70"/>
      <c r="H521" s="70"/>
      <c r="I521" s="70"/>
    </row>
    <row r="522" spans="1:9">
      <c r="A522" s="70"/>
      <c r="B522" s="70"/>
      <c r="C522" s="70"/>
      <c r="D522" s="70"/>
      <c r="E522" s="70"/>
      <c r="F522" s="70"/>
      <c r="G522" s="70"/>
      <c r="H522" s="70"/>
      <c r="I522" s="70"/>
    </row>
    <row r="523" spans="1:9">
      <c r="A523" s="70"/>
      <c r="B523" s="70"/>
      <c r="C523" s="70"/>
      <c r="D523" s="70"/>
      <c r="E523" s="70"/>
      <c r="F523" s="70"/>
      <c r="G523" s="70"/>
      <c r="H523" s="70"/>
      <c r="I523" s="70"/>
    </row>
    <row r="524" spans="1:9">
      <c r="A524" s="70"/>
      <c r="B524" s="70"/>
      <c r="C524" s="70"/>
      <c r="D524" s="70"/>
      <c r="E524" s="70"/>
      <c r="F524" s="70"/>
      <c r="G524" s="70"/>
      <c r="H524" s="70"/>
      <c r="I524" s="70"/>
    </row>
    <row r="525" spans="1:9">
      <c r="A525" s="70"/>
      <c r="B525" s="70"/>
      <c r="C525" s="70"/>
      <c r="D525" s="70"/>
      <c r="E525" s="70"/>
      <c r="F525" s="70"/>
      <c r="G525" s="70"/>
      <c r="H525" s="70"/>
      <c r="I525" s="70"/>
    </row>
    <row r="526" spans="1:9">
      <c r="A526" s="70"/>
      <c r="B526" s="70"/>
      <c r="C526" s="70"/>
      <c r="D526" s="70"/>
      <c r="E526" s="70"/>
      <c r="F526" s="70"/>
      <c r="G526" s="70"/>
      <c r="H526" s="70"/>
      <c r="I526" s="70"/>
    </row>
    <row r="527" spans="1:9">
      <c r="A527" s="70"/>
      <c r="B527" s="70"/>
      <c r="C527" s="70"/>
      <c r="D527" s="70"/>
      <c r="E527" s="70"/>
      <c r="F527" s="70"/>
      <c r="G527" s="70"/>
      <c r="H527" s="70"/>
      <c r="I527" s="70"/>
    </row>
    <row r="528" spans="1:9">
      <c r="A528" s="70"/>
      <c r="B528" s="70"/>
      <c r="C528" s="70"/>
      <c r="D528" s="70"/>
      <c r="E528" s="70"/>
      <c r="F528" s="70"/>
      <c r="G528" s="70"/>
      <c r="H528" s="70"/>
      <c r="I528" s="70"/>
    </row>
    <row r="529" spans="1:9">
      <c r="A529" s="70"/>
      <c r="B529" s="70"/>
      <c r="C529" s="70"/>
      <c r="D529" s="70"/>
      <c r="E529" s="70"/>
      <c r="F529" s="70"/>
      <c r="G529" s="70"/>
      <c r="H529" s="70"/>
      <c r="I529" s="70"/>
    </row>
    <row r="530" spans="1:9">
      <c r="A530" s="70"/>
      <c r="B530" s="70"/>
      <c r="C530" s="70"/>
      <c r="D530" s="70"/>
      <c r="E530" s="70"/>
      <c r="F530" s="70"/>
      <c r="G530" s="70"/>
      <c r="H530" s="70"/>
      <c r="I530" s="70"/>
    </row>
    <row r="531" spans="1:9">
      <c r="A531" s="70"/>
      <c r="B531" s="70"/>
      <c r="C531" s="70"/>
      <c r="D531" s="70"/>
      <c r="E531" s="70"/>
      <c r="F531" s="70"/>
      <c r="G531" s="70"/>
      <c r="H531" s="70"/>
      <c r="I531" s="70"/>
    </row>
    <row r="532" spans="1:9">
      <c r="A532" s="70"/>
      <c r="B532" s="70"/>
      <c r="C532" s="70"/>
      <c r="D532" s="70"/>
      <c r="E532" s="70"/>
      <c r="F532" s="70"/>
      <c r="G532" s="70"/>
      <c r="H532" s="70"/>
      <c r="I532" s="70"/>
    </row>
    <row r="533" spans="1:9">
      <c r="A533" s="70"/>
      <c r="B533" s="70"/>
      <c r="C533" s="70"/>
      <c r="D533" s="70"/>
      <c r="E533" s="70"/>
      <c r="F533" s="70"/>
      <c r="G533" s="70"/>
      <c r="H533" s="70"/>
      <c r="I533" s="70"/>
    </row>
    <row r="534" spans="1:9">
      <c r="A534" s="70"/>
      <c r="B534" s="70"/>
      <c r="C534" s="70"/>
      <c r="D534" s="70"/>
      <c r="E534" s="70"/>
      <c r="F534" s="70"/>
      <c r="G534" s="70"/>
      <c r="H534" s="70"/>
      <c r="I534" s="70"/>
    </row>
    <row r="535" spans="1:9">
      <c r="A535" s="70"/>
      <c r="B535" s="70"/>
      <c r="C535" s="70"/>
      <c r="D535" s="70"/>
      <c r="E535" s="70"/>
      <c r="F535" s="70"/>
      <c r="G535" s="70"/>
      <c r="H535" s="70"/>
      <c r="I535" s="70"/>
    </row>
    <row r="536" spans="1:9">
      <c r="A536" s="70"/>
      <c r="B536" s="70"/>
      <c r="C536" s="70"/>
      <c r="D536" s="70"/>
      <c r="E536" s="70"/>
      <c r="F536" s="70"/>
      <c r="G536" s="70"/>
      <c r="H536" s="70"/>
      <c r="I536" s="70"/>
    </row>
    <row r="537" spans="1:9">
      <c r="A537" s="70"/>
      <c r="B537" s="70"/>
      <c r="C537" s="70"/>
      <c r="D537" s="70"/>
      <c r="E537" s="70"/>
      <c r="F537" s="70"/>
      <c r="G537" s="70"/>
      <c r="H537" s="70"/>
      <c r="I537" s="70"/>
    </row>
    <row r="538" spans="1:9">
      <c r="A538" s="70"/>
      <c r="B538" s="70"/>
      <c r="C538" s="70"/>
      <c r="D538" s="70"/>
      <c r="E538" s="70"/>
      <c r="F538" s="70"/>
      <c r="G538" s="70"/>
      <c r="H538" s="70"/>
      <c r="I538" s="70"/>
    </row>
    <row r="539" spans="1:9">
      <c r="A539" s="70"/>
      <c r="B539" s="70"/>
      <c r="C539" s="70"/>
      <c r="D539" s="70"/>
      <c r="E539" s="70"/>
      <c r="F539" s="70"/>
      <c r="G539" s="70"/>
      <c r="H539" s="70"/>
      <c r="I539" s="70"/>
    </row>
    <row r="540" spans="1:9">
      <c r="A540" s="70"/>
      <c r="B540" s="70"/>
      <c r="C540" s="70"/>
      <c r="D540" s="70"/>
      <c r="E540" s="70"/>
      <c r="F540" s="70"/>
      <c r="G540" s="70"/>
      <c r="H540" s="70"/>
      <c r="I540" s="70"/>
    </row>
    <row r="541" spans="1:9">
      <c r="A541" s="70"/>
      <c r="B541" s="70"/>
      <c r="C541" s="70"/>
      <c r="D541" s="70"/>
      <c r="E541" s="70"/>
      <c r="F541" s="70"/>
      <c r="G541" s="70"/>
      <c r="H541" s="70"/>
      <c r="I541" s="70"/>
    </row>
    <row r="542" spans="1:9">
      <c r="A542" s="70"/>
      <c r="B542" s="70"/>
      <c r="C542" s="70"/>
      <c r="D542" s="70"/>
      <c r="E542" s="70"/>
      <c r="F542" s="70"/>
      <c r="G542" s="70"/>
      <c r="H542" s="70"/>
      <c r="I542" s="70"/>
    </row>
    <row r="543" spans="1:9">
      <c r="A543" s="70"/>
      <c r="B543" s="70"/>
      <c r="C543" s="70"/>
      <c r="D543" s="70"/>
      <c r="E543" s="70"/>
      <c r="F543" s="70"/>
      <c r="G543" s="70"/>
      <c r="H543" s="70"/>
      <c r="I543" s="70"/>
    </row>
    <row r="544" spans="1:9">
      <c r="A544" s="70"/>
      <c r="B544" s="70"/>
      <c r="C544" s="70"/>
      <c r="D544" s="70"/>
      <c r="E544" s="70"/>
      <c r="F544" s="70"/>
      <c r="G544" s="70"/>
      <c r="H544" s="70"/>
      <c r="I544" s="70"/>
    </row>
    <row r="545" spans="1:9">
      <c r="A545" s="70"/>
      <c r="B545" s="70"/>
      <c r="C545" s="70"/>
      <c r="D545" s="70"/>
      <c r="E545" s="70"/>
      <c r="F545" s="70"/>
      <c r="G545" s="70"/>
      <c r="H545" s="70"/>
      <c r="I545" s="70"/>
    </row>
    <row r="546" spans="1:9">
      <c r="A546" s="70"/>
      <c r="B546" s="70"/>
      <c r="C546" s="70"/>
      <c r="D546" s="70"/>
      <c r="E546" s="70"/>
      <c r="F546" s="70"/>
      <c r="G546" s="70"/>
      <c r="H546" s="70"/>
      <c r="I546" s="70"/>
    </row>
    <row r="547" spans="1:9">
      <c r="A547" s="70"/>
      <c r="B547" s="70"/>
      <c r="C547" s="70"/>
      <c r="D547" s="70"/>
      <c r="E547" s="70"/>
      <c r="F547" s="70"/>
      <c r="G547" s="70"/>
      <c r="H547" s="70"/>
      <c r="I547" s="70"/>
    </row>
    <row r="548" spans="1:9">
      <c r="A548" s="70"/>
      <c r="B548" s="70"/>
      <c r="C548" s="70"/>
      <c r="D548" s="70"/>
      <c r="E548" s="70"/>
      <c r="F548" s="70"/>
      <c r="G548" s="70"/>
      <c r="H548" s="70"/>
      <c r="I548" s="70"/>
    </row>
    <row r="549" spans="1:9">
      <c r="A549" s="70"/>
      <c r="B549" s="70"/>
      <c r="C549" s="70"/>
      <c r="D549" s="70"/>
      <c r="E549" s="70"/>
      <c r="F549" s="70"/>
      <c r="G549" s="70"/>
      <c r="H549" s="70"/>
      <c r="I549" s="70"/>
    </row>
    <row r="550" spans="1:9">
      <c r="A550" s="70"/>
      <c r="B550" s="70"/>
      <c r="C550" s="70"/>
      <c r="D550" s="70"/>
      <c r="E550" s="70"/>
      <c r="F550" s="70"/>
      <c r="G550" s="70"/>
      <c r="H550" s="70"/>
      <c r="I550" s="70"/>
    </row>
    <row r="551" spans="1:9">
      <c r="A551" s="70"/>
      <c r="B551" s="70"/>
      <c r="C551" s="70"/>
      <c r="D551" s="70"/>
      <c r="E551" s="70"/>
      <c r="F551" s="70"/>
      <c r="G551" s="70"/>
      <c r="H551" s="70"/>
      <c r="I551" s="70"/>
    </row>
    <row r="552" spans="1:9">
      <c r="A552" s="70"/>
      <c r="B552" s="70"/>
      <c r="C552" s="70"/>
      <c r="D552" s="70"/>
      <c r="E552" s="70"/>
      <c r="F552" s="70"/>
      <c r="G552" s="70"/>
      <c r="H552" s="70"/>
      <c r="I552" s="70"/>
    </row>
    <row r="553" spans="1:9">
      <c r="A553" s="70"/>
      <c r="B553" s="70"/>
      <c r="C553" s="70"/>
      <c r="D553" s="70"/>
      <c r="E553" s="70"/>
      <c r="F553" s="70"/>
      <c r="G553" s="70"/>
      <c r="H553" s="70"/>
      <c r="I553" s="70"/>
    </row>
    <row r="554" spans="1:9">
      <c r="A554" s="70"/>
      <c r="B554" s="70"/>
      <c r="C554" s="70"/>
      <c r="D554" s="70"/>
      <c r="E554" s="70"/>
      <c r="F554" s="70"/>
      <c r="G554" s="70"/>
      <c r="H554" s="70"/>
      <c r="I554" s="70"/>
    </row>
    <row r="555" spans="1:9">
      <c r="A555" s="70"/>
      <c r="B555" s="70"/>
      <c r="C555" s="70"/>
      <c r="D555" s="70"/>
      <c r="E555" s="70"/>
      <c r="F555" s="70"/>
      <c r="G555" s="70"/>
      <c r="H555" s="70"/>
      <c r="I555" s="70"/>
    </row>
    <row r="556" spans="1:9">
      <c r="A556" s="70"/>
      <c r="B556" s="70"/>
      <c r="C556" s="70"/>
      <c r="D556" s="70"/>
      <c r="E556" s="70"/>
      <c r="F556" s="70"/>
      <c r="G556" s="70"/>
      <c r="H556" s="70"/>
      <c r="I556" s="70"/>
    </row>
    <row r="557" spans="1:9">
      <c r="A557" s="70"/>
      <c r="B557" s="70"/>
      <c r="C557" s="70"/>
      <c r="D557" s="70"/>
      <c r="E557" s="70"/>
      <c r="F557" s="70"/>
      <c r="G557" s="70"/>
      <c r="H557" s="70"/>
      <c r="I557" s="70"/>
    </row>
    <row r="558" spans="1:9">
      <c r="A558" s="70"/>
      <c r="B558" s="70"/>
      <c r="C558" s="70"/>
      <c r="D558" s="70"/>
      <c r="E558" s="70"/>
      <c r="F558" s="70"/>
      <c r="G558" s="70"/>
      <c r="H558" s="70"/>
      <c r="I558" s="70"/>
    </row>
    <row r="559" spans="1:9">
      <c r="A559" s="70"/>
      <c r="B559" s="70"/>
      <c r="C559" s="70"/>
      <c r="D559" s="70"/>
      <c r="E559" s="70"/>
      <c r="F559" s="70"/>
      <c r="G559" s="70"/>
      <c r="H559" s="70"/>
      <c r="I559" s="70"/>
    </row>
    <row r="560" spans="1:9">
      <c r="A560" s="70"/>
      <c r="B560" s="70"/>
      <c r="C560" s="70"/>
      <c r="D560" s="70"/>
      <c r="E560" s="70"/>
      <c r="F560" s="70"/>
      <c r="G560" s="70"/>
      <c r="H560" s="70"/>
      <c r="I560" s="70"/>
    </row>
    <row r="561" spans="1:9">
      <c r="A561" s="70"/>
      <c r="B561" s="70"/>
      <c r="C561" s="70"/>
      <c r="D561" s="70"/>
      <c r="E561" s="70"/>
      <c r="F561" s="70"/>
      <c r="G561" s="70"/>
      <c r="H561" s="70"/>
      <c r="I561" s="70"/>
    </row>
    <row r="562" spans="1:9">
      <c r="A562" s="70"/>
      <c r="B562" s="70"/>
      <c r="C562" s="70"/>
      <c r="D562" s="70"/>
      <c r="E562" s="70"/>
      <c r="F562" s="70"/>
      <c r="G562" s="70"/>
      <c r="H562" s="70"/>
      <c r="I562" s="70"/>
    </row>
    <row r="563" spans="1:9">
      <c r="A563" s="70"/>
      <c r="B563" s="70"/>
      <c r="C563" s="70"/>
      <c r="D563" s="70"/>
      <c r="E563" s="70"/>
      <c r="F563" s="70"/>
      <c r="G563" s="70"/>
      <c r="H563" s="70"/>
      <c r="I563" s="70"/>
    </row>
    <row r="564" spans="1:9">
      <c r="A564" s="70"/>
      <c r="B564" s="70"/>
      <c r="C564" s="70"/>
      <c r="D564" s="70"/>
      <c r="E564" s="70"/>
      <c r="F564" s="70"/>
      <c r="G564" s="70"/>
      <c r="H564" s="70"/>
      <c r="I564" s="70"/>
    </row>
    <row r="565" spans="1:9">
      <c r="A565" s="70"/>
      <c r="B565" s="70"/>
      <c r="C565" s="70"/>
      <c r="D565" s="70"/>
      <c r="E565" s="70"/>
      <c r="F565" s="70"/>
      <c r="G565" s="70"/>
      <c r="H565" s="70"/>
      <c r="I565" s="70"/>
    </row>
    <row r="566" spans="1:9">
      <c r="A566" s="70"/>
      <c r="B566" s="70"/>
      <c r="C566" s="70"/>
      <c r="D566" s="70"/>
      <c r="E566" s="70"/>
      <c r="F566" s="70"/>
      <c r="G566" s="70"/>
      <c r="H566" s="70"/>
      <c r="I566" s="70"/>
    </row>
    <row r="567" spans="1:9">
      <c r="A567" s="70"/>
      <c r="B567" s="70"/>
      <c r="C567" s="70"/>
      <c r="D567" s="70"/>
      <c r="E567" s="70"/>
      <c r="F567" s="70"/>
      <c r="G567" s="70"/>
      <c r="H567" s="70"/>
      <c r="I567" s="70"/>
    </row>
    <row r="568" spans="1:9">
      <c r="A568" s="70"/>
      <c r="B568" s="70"/>
      <c r="C568" s="70"/>
      <c r="D568" s="70"/>
      <c r="E568" s="70"/>
      <c r="F568" s="70"/>
      <c r="G568" s="70"/>
      <c r="H568" s="70"/>
      <c r="I568" s="70"/>
    </row>
    <row r="569" spans="1:9">
      <c r="A569" s="70"/>
      <c r="B569" s="70"/>
      <c r="C569" s="70"/>
      <c r="D569" s="70"/>
      <c r="E569" s="70"/>
      <c r="F569" s="70"/>
      <c r="G569" s="70"/>
      <c r="H569" s="70"/>
      <c r="I569" s="70"/>
    </row>
    <row r="570" spans="1:9">
      <c r="A570" s="70"/>
      <c r="B570" s="70"/>
      <c r="C570" s="70"/>
      <c r="D570" s="70"/>
      <c r="E570" s="70"/>
      <c r="F570" s="70"/>
      <c r="G570" s="70"/>
      <c r="H570" s="70"/>
      <c r="I570" s="70"/>
    </row>
    <row r="571" spans="1:9">
      <c r="A571" s="70"/>
      <c r="B571" s="70"/>
      <c r="C571" s="70"/>
      <c r="D571" s="70"/>
      <c r="E571" s="70"/>
      <c r="F571" s="70"/>
      <c r="G571" s="70"/>
      <c r="H571" s="70"/>
      <c r="I571" s="70"/>
    </row>
    <row r="572" spans="1:9">
      <c r="A572" s="70"/>
      <c r="B572" s="70"/>
      <c r="C572" s="70"/>
      <c r="D572" s="70"/>
      <c r="E572" s="70"/>
      <c r="F572" s="70"/>
      <c r="G572" s="70"/>
      <c r="H572" s="70"/>
      <c r="I572" s="70"/>
    </row>
    <row r="573" spans="1:9">
      <c r="A573" s="70"/>
      <c r="B573" s="70"/>
      <c r="C573" s="70"/>
      <c r="D573" s="70"/>
      <c r="E573" s="70"/>
      <c r="F573" s="70"/>
      <c r="G573" s="70"/>
      <c r="H573" s="70"/>
      <c r="I573" s="70"/>
    </row>
    <row r="574" spans="1:9">
      <c r="A574" s="70"/>
      <c r="B574" s="70"/>
      <c r="C574" s="70"/>
      <c r="D574" s="70"/>
      <c r="E574" s="70"/>
      <c r="F574" s="70"/>
      <c r="G574" s="70"/>
      <c r="H574" s="70"/>
      <c r="I574" s="70"/>
    </row>
    <row r="575" spans="1:9">
      <c r="A575" s="70"/>
      <c r="B575" s="70"/>
      <c r="C575" s="70"/>
      <c r="D575" s="70"/>
      <c r="E575" s="70"/>
      <c r="F575" s="70"/>
      <c r="G575" s="70"/>
      <c r="H575" s="70"/>
      <c r="I575" s="70"/>
    </row>
    <row r="576" spans="1:9">
      <c r="A576" s="70"/>
      <c r="B576" s="70"/>
      <c r="C576" s="70"/>
      <c r="D576" s="70"/>
      <c r="E576" s="70"/>
      <c r="F576" s="70"/>
      <c r="G576" s="70"/>
      <c r="H576" s="70"/>
      <c r="I576" s="70"/>
    </row>
    <row r="577" spans="1:9">
      <c r="A577" s="70"/>
      <c r="B577" s="70"/>
      <c r="C577" s="70"/>
      <c r="D577" s="70"/>
      <c r="E577" s="70"/>
      <c r="F577" s="70"/>
      <c r="G577" s="70"/>
      <c r="H577" s="70"/>
      <c r="I577" s="70"/>
    </row>
    <row r="578" spans="1:9">
      <c r="A578" s="70"/>
      <c r="B578" s="70"/>
      <c r="C578" s="70"/>
      <c r="D578" s="70"/>
      <c r="E578" s="70"/>
      <c r="F578" s="70"/>
      <c r="G578" s="70"/>
      <c r="H578" s="70"/>
      <c r="I578" s="70"/>
    </row>
    <row r="579" spans="1:9">
      <c r="A579" s="70"/>
      <c r="B579" s="70"/>
      <c r="C579" s="70"/>
      <c r="D579" s="70"/>
      <c r="E579" s="70"/>
      <c r="F579" s="70"/>
      <c r="G579" s="70"/>
      <c r="H579" s="70"/>
      <c r="I579" s="70"/>
    </row>
    <row r="580" spans="1:9">
      <c r="A580" s="70"/>
      <c r="B580" s="70"/>
      <c r="C580" s="70"/>
      <c r="D580" s="70"/>
      <c r="E580" s="70"/>
      <c r="F580" s="70"/>
      <c r="G580" s="70"/>
      <c r="H580" s="70"/>
      <c r="I580" s="70"/>
    </row>
    <row r="581" spans="1:9">
      <c r="A581" s="70"/>
      <c r="B581" s="70"/>
      <c r="C581" s="70"/>
      <c r="D581" s="70"/>
      <c r="E581" s="70"/>
      <c r="F581" s="70"/>
      <c r="G581" s="70"/>
      <c r="H581" s="70"/>
      <c r="I581" s="70"/>
    </row>
    <row r="582" spans="1:9">
      <c r="A582" s="70"/>
      <c r="B582" s="70"/>
      <c r="C582" s="70"/>
      <c r="D582" s="70"/>
      <c r="E582" s="70"/>
      <c r="F582" s="70"/>
      <c r="G582" s="70"/>
      <c r="H582" s="70"/>
      <c r="I582" s="70"/>
    </row>
    <row r="583" spans="1:9">
      <c r="A583" s="70"/>
      <c r="B583" s="70"/>
      <c r="C583" s="70"/>
      <c r="D583" s="70"/>
      <c r="E583" s="70"/>
      <c r="F583" s="70"/>
      <c r="G583" s="70"/>
      <c r="H583" s="70"/>
      <c r="I583" s="70"/>
    </row>
    <row r="584" spans="1:9">
      <c r="A584" s="70"/>
      <c r="B584" s="70"/>
      <c r="C584" s="70"/>
      <c r="D584" s="70"/>
      <c r="E584" s="70"/>
      <c r="F584" s="70"/>
      <c r="G584" s="70"/>
      <c r="H584" s="70"/>
      <c r="I584" s="70"/>
    </row>
    <row r="585" spans="1:9">
      <c r="A585" s="70"/>
      <c r="B585" s="70"/>
      <c r="C585" s="70"/>
      <c r="D585" s="70"/>
      <c r="E585" s="70"/>
      <c r="F585" s="70"/>
      <c r="G585" s="70"/>
      <c r="H585" s="70"/>
      <c r="I585" s="70"/>
    </row>
    <row r="586" spans="1:9">
      <c r="A586" s="70"/>
      <c r="B586" s="70"/>
      <c r="C586" s="70"/>
      <c r="D586" s="70"/>
      <c r="E586" s="70"/>
      <c r="F586" s="70"/>
      <c r="G586" s="70"/>
      <c r="H586" s="70"/>
      <c r="I586" s="70"/>
    </row>
    <row r="587" spans="1:9">
      <c r="A587" s="70"/>
      <c r="B587" s="70"/>
      <c r="C587" s="70"/>
      <c r="D587" s="70"/>
      <c r="E587" s="70"/>
      <c r="F587" s="70"/>
      <c r="G587" s="70"/>
      <c r="H587" s="70"/>
      <c r="I587" s="70"/>
    </row>
    <row r="588" spans="1:9">
      <c r="A588" s="70"/>
      <c r="B588" s="70"/>
      <c r="C588" s="70"/>
      <c r="D588" s="70"/>
      <c r="E588" s="70"/>
      <c r="F588" s="70"/>
      <c r="G588" s="70"/>
      <c r="H588" s="70"/>
      <c r="I588" s="70"/>
    </row>
    <row r="589" spans="1:9">
      <c r="A589" s="70"/>
      <c r="B589" s="70"/>
      <c r="C589" s="70"/>
      <c r="D589" s="70"/>
      <c r="E589" s="70"/>
      <c r="F589" s="70"/>
      <c r="G589" s="70"/>
      <c r="H589" s="70"/>
      <c r="I589" s="70"/>
    </row>
    <row r="590" spans="1:9">
      <c r="A590" s="70"/>
      <c r="B590" s="70"/>
      <c r="C590" s="70"/>
      <c r="D590" s="70"/>
      <c r="E590" s="70"/>
      <c r="F590" s="70"/>
      <c r="G590" s="70"/>
      <c r="H590" s="70"/>
      <c r="I590" s="70"/>
    </row>
    <row r="591" spans="1:9">
      <c r="A591" s="70"/>
      <c r="B591" s="70"/>
      <c r="C591" s="70"/>
      <c r="D591" s="70"/>
      <c r="E591" s="70"/>
      <c r="F591" s="70"/>
      <c r="G591" s="70"/>
      <c r="H591" s="70"/>
      <c r="I591" s="70"/>
    </row>
    <row r="592" spans="1:9">
      <c r="A592" s="70"/>
      <c r="B592" s="70"/>
      <c r="C592" s="70"/>
      <c r="D592" s="70"/>
      <c r="E592" s="70"/>
      <c r="F592" s="70"/>
      <c r="G592" s="70"/>
      <c r="H592" s="70"/>
      <c r="I592" s="70"/>
    </row>
    <row r="593" spans="1:9">
      <c r="A593" s="70"/>
      <c r="B593" s="70"/>
      <c r="C593" s="70"/>
      <c r="D593" s="70"/>
      <c r="E593" s="70"/>
      <c r="F593" s="70"/>
      <c r="G593" s="70"/>
      <c r="H593" s="70"/>
      <c r="I593" s="70"/>
    </row>
    <row r="594" spans="1:9">
      <c r="A594" s="70"/>
      <c r="B594" s="70"/>
      <c r="C594" s="70"/>
      <c r="D594" s="70"/>
      <c r="E594" s="70"/>
      <c r="F594" s="70"/>
      <c r="G594" s="70"/>
      <c r="H594" s="70"/>
      <c r="I594" s="70"/>
    </row>
    <row r="595" spans="1:9">
      <c r="A595" s="70"/>
      <c r="B595" s="70"/>
      <c r="C595" s="70"/>
      <c r="D595" s="70"/>
      <c r="E595" s="70"/>
      <c r="F595" s="70"/>
      <c r="G595" s="70"/>
      <c r="H595" s="70"/>
      <c r="I595" s="70"/>
    </row>
    <row r="596" spans="1:9">
      <c r="A596" s="70"/>
      <c r="B596" s="70"/>
      <c r="C596" s="70"/>
      <c r="D596" s="70"/>
      <c r="E596" s="70"/>
      <c r="F596" s="70"/>
      <c r="G596" s="70"/>
      <c r="H596" s="70"/>
      <c r="I596" s="70"/>
    </row>
    <row r="597" spans="1:9">
      <c r="A597" s="70"/>
      <c r="B597" s="70"/>
      <c r="C597" s="70"/>
      <c r="D597" s="70"/>
      <c r="E597" s="70"/>
      <c r="F597" s="70"/>
      <c r="G597" s="70"/>
      <c r="H597" s="70"/>
      <c r="I597" s="70"/>
    </row>
    <row r="598" spans="1:9">
      <c r="A598" s="70"/>
      <c r="B598" s="70"/>
      <c r="C598" s="70"/>
      <c r="D598" s="70"/>
      <c r="E598" s="70"/>
      <c r="F598" s="70"/>
      <c r="G598" s="70"/>
      <c r="H598" s="70"/>
      <c r="I598" s="70"/>
    </row>
    <row r="599" spans="1:9">
      <c r="A599" s="70"/>
      <c r="B599" s="70"/>
      <c r="C599" s="70"/>
      <c r="D599" s="70"/>
      <c r="E599" s="70"/>
      <c r="F599" s="70"/>
      <c r="G599" s="70"/>
      <c r="H599" s="70"/>
      <c r="I599" s="70"/>
    </row>
    <row r="600" spans="1:9">
      <c r="A600" s="70"/>
      <c r="B600" s="70"/>
      <c r="C600" s="70"/>
      <c r="D600" s="70"/>
      <c r="E600" s="70"/>
      <c r="F600" s="70"/>
      <c r="G600" s="70"/>
      <c r="H600" s="70"/>
      <c r="I600" s="70"/>
    </row>
    <row r="601" spans="1:9">
      <c r="A601" s="70"/>
      <c r="B601" s="70"/>
      <c r="C601" s="70"/>
      <c r="D601" s="70"/>
      <c r="E601" s="70"/>
      <c r="F601" s="70"/>
      <c r="G601" s="70"/>
      <c r="H601" s="70"/>
      <c r="I601" s="70"/>
    </row>
    <row r="602" spans="1:9">
      <c r="A602" s="70"/>
      <c r="B602" s="70"/>
      <c r="C602" s="70"/>
      <c r="D602" s="70"/>
      <c r="E602" s="70"/>
      <c r="F602" s="70"/>
      <c r="G602" s="70"/>
      <c r="H602" s="70"/>
      <c r="I602" s="70"/>
    </row>
    <row r="603" spans="1:9">
      <c r="A603" s="70"/>
      <c r="B603" s="70"/>
      <c r="C603" s="70"/>
      <c r="D603" s="70"/>
      <c r="E603" s="70"/>
      <c r="F603" s="70"/>
      <c r="G603" s="70"/>
      <c r="H603" s="70"/>
      <c r="I603" s="70"/>
    </row>
    <row r="604" spans="1:9">
      <c r="A604" s="70"/>
      <c r="B604" s="70"/>
      <c r="C604" s="70"/>
      <c r="D604" s="70"/>
      <c r="E604" s="70"/>
      <c r="F604" s="70"/>
      <c r="G604" s="70"/>
      <c r="H604" s="70"/>
      <c r="I604" s="70"/>
    </row>
    <row r="605" spans="1:9">
      <c r="A605" s="70"/>
      <c r="B605" s="70"/>
      <c r="C605" s="70"/>
      <c r="D605" s="70"/>
      <c r="E605" s="70"/>
      <c r="F605" s="70"/>
      <c r="G605" s="70"/>
      <c r="H605" s="70"/>
      <c r="I605" s="70"/>
    </row>
    <row r="606" spans="1:9">
      <c r="A606" s="70"/>
      <c r="B606" s="70"/>
      <c r="C606" s="70"/>
      <c r="D606" s="70"/>
      <c r="E606" s="70"/>
      <c r="F606" s="70"/>
      <c r="G606" s="70"/>
      <c r="H606" s="70"/>
      <c r="I606" s="70"/>
    </row>
    <row r="607" spans="1:9">
      <c r="A607" s="70"/>
      <c r="B607" s="70"/>
      <c r="C607" s="70"/>
      <c r="D607" s="70"/>
      <c r="E607" s="70"/>
      <c r="F607" s="70"/>
      <c r="G607" s="70"/>
      <c r="H607" s="70"/>
      <c r="I607" s="70"/>
    </row>
    <row r="608" spans="1:9">
      <c r="A608" s="70"/>
      <c r="B608" s="70"/>
      <c r="C608" s="70"/>
      <c r="D608" s="70"/>
      <c r="E608" s="70"/>
      <c r="F608" s="70"/>
      <c r="G608" s="70"/>
      <c r="H608" s="70"/>
      <c r="I608" s="70"/>
    </row>
    <row r="609" spans="1:9">
      <c r="A609" s="70"/>
      <c r="B609" s="70"/>
      <c r="C609" s="70"/>
      <c r="D609" s="70"/>
      <c r="E609" s="70"/>
      <c r="F609" s="70"/>
      <c r="G609" s="70"/>
      <c r="H609" s="70"/>
      <c r="I609" s="70"/>
    </row>
    <row r="610" spans="1:9">
      <c r="A610" s="70"/>
      <c r="B610" s="70"/>
      <c r="C610" s="70"/>
      <c r="D610" s="70"/>
      <c r="E610" s="70"/>
      <c r="F610" s="70"/>
      <c r="G610" s="70"/>
      <c r="H610" s="70"/>
      <c r="I610" s="70"/>
    </row>
    <row r="611" spans="1:9">
      <c r="A611" s="70"/>
      <c r="B611" s="70"/>
      <c r="C611" s="70"/>
      <c r="D611" s="70"/>
      <c r="E611" s="70"/>
      <c r="F611" s="70"/>
      <c r="G611" s="70"/>
      <c r="H611" s="70"/>
      <c r="I611" s="70"/>
    </row>
    <row r="612" spans="1:9">
      <c r="A612" s="70"/>
      <c r="B612" s="70"/>
      <c r="C612" s="70"/>
      <c r="D612" s="70"/>
      <c r="E612" s="70"/>
      <c r="F612" s="70"/>
      <c r="G612" s="70"/>
      <c r="H612" s="70"/>
      <c r="I612" s="70"/>
    </row>
    <row r="613" spans="1:9">
      <c r="A613" s="70"/>
      <c r="B613" s="70"/>
      <c r="C613" s="70"/>
      <c r="D613" s="70"/>
      <c r="E613" s="70"/>
      <c r="F613" s="70"/>
      <c r="G613" s="70"/>
      <c r="H613" s="70"/>
      <c r="I613" s="70"/>
    </row>
    <row r="614" spans="1:9">
      <c r="A614" s="70"/>
      <c r="B614" s="70"/>
      <c r="C614" s="70"/>
      <c r="D614" s="70"/>
      <c r="E614" s="70"/>
      <c r="F614" s="70"/>
      <c r="G614" s="70"/>
      <c r="H614" s="70"/>
      <c r="I614" s="70"/>
    </row>
    <row r="615" spans="1:9">
      <c r="A615" s="70"/>
      <c r="B615" s="70"/>
      <c r="C615" s="70"/>
      <c r="D615" s="70"/>
      <c r="E615" s="70"/>
      <c r="F615" s="70"/>
      <c r="G615" s="70"/>
      <c r="H615" s="70"/>
      <c r="I615" s="70"/>
    </row>
    <row r="616" spans="1:9">
      <c r="A616" s="70"/>
      <c r="B616" s="70"/>
      <c r="C616" s="70"/>
      <c r="D616" s="70"/>
      <c r="E616" s="70"/>
      <c r="F616" s="70"/>
      <c r="G616" s="70"/>
      <c r="H616" s="70"/>
      <c r="I616" s="70"/>
    </row>
    <row r="617" spans="1:9">
      <c r="A617" s="70"/>
      <c r="B617" s="70"/>
      <c r="C617" s="70"/>
      <c r="D617" s="70"/>
      <c r="E617" s="70"/>
      <c r="F617" s="70"/>
      <c r="G617" s="70"/>
      <c r="H617" s="70"/>
      <c r="I617" s="70"/>
    </row>
    <row r="618" spans="1:9">
      <c r="A618" s="70"/>
      <c r="B618" s="70"/>
      <c r="C618" s="70"/>
      <c r="D618" s="70"/>
      <c r="E618" s="70"/>
      <c r="F618" s="70"/>
      <c r="G618" s="70"/>
      <c r="H618" s="70"/>
      <c r="I618" s="70"/>
    </row>
    <row r="619" spans="1:9">
      <c r="A619" s="70"/>
      <c r="B619" s="70"/>
      <c r="C619" s="70"/>
      <c r="D619" s="70"/>
      <c r="E619" s="70"/>
      <c r="F619" s="70"/>
      <c r="G619" s="70"/>
      <c r="H619" s="70"/>
      <c r="I619" s="70"/>
    </row>
    <row r="620" spans="1:9">
      <c r="A620" s="70"/>
      <c r="B620" s="70"/>
      <c r="C620" s="70"/>
      <c r="D620" s="70"/>
      <c r="E620" s="70"/>
      <c r="F620" s="70"/>
      <c r="G620" s="70"/>
      <c r="H620" s="70"/>
      <c r="I620" s="70"/>
    </row>
    <row r="621" spans="1:9">
      <c r="A621" s="70"/>
      <c r="B621" s="70"/>
      <c r="C621" s="70"/>
      <c r="D621" s="70"/>
      <c r="E621" s="70"/>
      <c r="F621" s="70"/>
      <c r="G621" s="70"/>
      <c r="H621" s="70"/>
      <c r="I621" s="70"/>
    </row>
    <row r="622" spans="1:9">
      <c r="A622" s="70"/>
      <c r="B622" s="70"/>
      <c r="C622" s="70"/>
      <c r="D622" s="70"/>
      <c r="E622" s="70"/>
      <c r="F622" s="70"/>
      <c r="G622" s="70"/>
      <c r="H622" s="70"/>
      <c r="I622" s="70"/>
    </row>
    <row r="623" spans="1:9">
      <c r="A623" s="70"/>
      <c r="B623" s="70"/>
      <c r="C623" s="70"/>
      <c r="D623" s="70"/>
      <c r="E623" s="70"/>
      <c r="F623" s="70"/>
      <c r="G623" s="70"/>
      <c r="H623" s="70"/>
      <c r="I623" s="70"/>
    </row>
    <row r="624" spans="1:9">
      <c r="A624" s="70"/>
      <c r="B624" s="70"/>
      <c r="C624" s="70"/>
      <c r="D624" s="70"/>
      <c r="E624" s="70"/>
      <c r="F624" s="70"/>
      <c r="G624" s="70"/>
      <c r="H624" s="70"/>
      <c r="I624" s="70"/>
    </row>
    <row r="625" spans="1:9">
      <c r="A625" s="70"/>
      <c r="B625" s="70"/>
      <c r="C625" s="70"/>
      <c r="D625" s="70"/>
      <c r="E625" s="70"/>
      <c r="F625" s="70"/>
      <c r="G625" s="70"/>
      <c r="H625" s="70"/>
      <c r="I625" s="70"/>
    </row>
    <row r="626" spans="1:9">
      <c r="A626" s="70"/>
      <c r="B626" s="70"/>
      <c r="C626" s="70"/>
      <c r="D626" s="70"/>
      <c r="E626" s="70"/>
      <c r="F626" s="70"/>
      <c r="G626" s="70"/>
      <c r="H626" s="70"/>
      <c r="I626" s="70"/>
    </row>
    <row r="627" spans="1:9">
      <c r="A627" s="70"/>
      <c r="B627" s="70"/>
      <c r="C627" s="70"/>
      <c r="D627" s="70"/>
      <c r="E627" s="70"/>
      <c r="F627" s="70"/>
      <c r="G627" s="70"/>
      <c r="H627" s="70"/>
      <c r="I627" s="70"/>
    </row>
    <row r="628" spans="1:9">
      <c r="A628" s="70"/>
      <c r="B628" s="70"/>
      <c r="C628" s="70"/>
      <c r="D628" s="70"/>
      <c r="E628" s="70"/>
      <c r="F628" s="70"/>
      <c r="G628" s="70"/>
      <c r="H628" s="70"/>
      <c r="I628" s="70"/>
    </row>
    <row r="629" spans="1:9">
      <c r="A629" s="70"/>
      <c r="B629" s="70"/>
      <c r="C629" s="70"/>
      <c r="D629" s="70"/>
      <c r="E629" s="70"/>
      <c r="F629" s="70"/>
      <c r="G629" s="70"/>
      <c r="H629" s="70"/>
      <c r="I629" s="70"/>
    </row>
    <row r="630" spans="1:9">
      <c r="A630" s="70"/>
      <c r="B630" s="70"/>
      <c r="C630" s="70"/>
      <c r="D630" s="70"/>
      <c r="E630" s="70"/>
      <c r="F630" s="70"/>
      <c r="G630" s="70"/>
      <c r="H630" s="70"/>
      <c r="I630" s="70"/>
    </row>
    <row r="631" spans="1:9">
      <c r="A631" s="70"/>
      <c r="B631" s="70"/>
      <c r="C631" s="70"/>
      <c r="D631" s="70"/>
      <c r="E631" s="70"/>
      <c r="F631" s="70"/>
      <c r="G631" s="70"/>
      <c r="H631" s="70"/>
      <c r="I631" s="70"/>
    </row>
    <row r="632" spans="1:9">
      <c r="A632" s="70"/>
      <c r="B632" s="70"/>
      <c r="C632" s="70"/>
      <c r="D632" s="70"/>
      <c r="E632" s="70"/>
      <c r="F632" s="70"/>
      <c r="G632" s="70"/>
      <c r="H632" s="70"/>
      <c r="I632" s="70"/>
    </row>
    <row r="633" spans="1:9">
      <c r="A633" s="70"/>
      <c r="B633" s="70"/>
      <c r="C633" s="70"/>
      <c r="D633" s="70"/>
      <c r="E633" s="70"/>
      <c r="F633" s="70"/>
      <c r="G633" s="70"/>
      <c r="H633" s="70"/>
      <c r="I633" s="70"/>
    </row>
    <row r="634" spans="1:9">
      <c r="A634" s="70"/>
      <c r="B634" s="70"/>
      <c r="C634" s="70"/>
      <c r="D634" s="70"/>
      <c r="E634" s="70"/>
      <c r="F634" s="70"/>
      <c r="G634" s="70"/>
      <c r="H634" s="70"/>
      <c r="I634" s="70"/>
    </row>
    <row r="635" spans="1:9">
      <c r="A635" s="70"/>
      <c r="B635" s="70"/>
      <c r="C635" s="70"/>
      <c r="D635" s="70"/>
      <c r="E635" s="70"/>
      <c r="F635" s="70"/>
      <c r="G635" s="70"/>
      <c r="H635" s="70"/>
      <c r="I635" s="70"/>
    </row>
    <row r="636" spans="1:9">
      <c r="A636" s="70"/>
      <c r="B636" s="70"/>
      <c r="C636" s="70"/>
      <c r="D636" s="70"/>
      <c r="E636" s="70"/>
      <c r="F636" s="70"/>
      <c r="G636" s="70"/>
      <c r="H636" s="70"/>
      <c r="I636" s="70"/>
    </row>
    <row r="637" spans="1:9">
      <c r="A637" s="70"/>
      <c r="B637" s="70"/>
      <c r="C637" s="70"/>
      <c r="D637" s="70"/>
      <c r="E637" s="70"/>
      <c r="F637" s="70"/>
      <c r="G637" s="70"/>
      <c r="H637" s="70"/>
      <c r="I637" s="70"/>
    </row>
    <row r="638" spans="1:9">
      <c r="A638" s="70"/>
      <c r="B638" s="70"/>
      <c r="C638" s="70"/>
      <c r="D638" s="70"/>
      <c r="E638" s="70"/>
      <c r="F638" s="70"/>
      <c r="G638" s="70"/>
      <c r="H638" s="70"/>
      <c r="I638" s="70"/>
    </row>
    <row r="639" spans="1:9">
      <c r="A639" s="70"/>
      <c r="B639" s="70"/>
      <c r="C639" s="70"/>
      <c r="D639" s="70"/>
      <c r="E639" s="70"/>
      <c r="F639" s="70"/>
      <c r="G639" s="70"/>
      <c r="H639" s="70"/>
      <c r="I639" s="70"/>
    </row>
    <row r="640" spans="1:9">
      <c r="A640" s="70"/>
      <c r="B640" s="70"/>
      <c r="C640" s="70"/>
      <c r="D640" s="70"/>
      <c r="E640" s="70"/>
      <c r="F640" s="70"/>
      <c r="G640" s="70"/>
      <c r="H640" s="70"/>
      <c r="I640" s="70"/>
    </row>
    <row r="641" spans="1:9">
      <c r="A641" s="70"/>
      <c r="B641" s="70"/>
      <c r="C641" s="70"/>
      <c r="D641" s="70"/>
      <c r="E641" s="70"/>
      <c r="F641" s="70"/>
      <c r="G641" s="70"/>
      <c r="H641" s="70"/>
      <c r="I641" s="70"/>
    </row>
    <row r="642" spans="1:9">
      <c r="A642" s="70"/>
      <c r="B642" s="70"/>
      <c r="C642" s="70"/>
      <c r="D642" s="70"/>
      <c r="E642" s="70"/>
      <c r="F642" s="70"/>
      <c r="G642" s="70"/>
      <c r="H642" s="70"/>
      <c r="I642" s="70"/>
    </row>
    <row r="643" spans="1:9">
      <c r="A643" s="70"/>
      <c r="B643" s="70"/>
      <c r="C643" s="70"/>
      <c r="D643" s="70"/>
      <c r="E643" s="70"/>
      <c r="F643" s="70"/>
      <c r="G643" s="70"/>
      <c r="H643" s="70"/>
      <c r="I643" s="70"/>
    </row>
    <row r="644" spans="1:9">
      <c r="A644" s="70"/>
      <c r="B644" s="70"/>
      <c r="C644" s="70"/>
      <c r="D644" s="70"/>
      <c r="E644" s="70"/>
      <c r="F644" s="70"/>
      <c r="G644" s="70"/>
      <c r="H644" s="70"/>
      <c r="I644" s="70"/>
    </row>
    <row r="645" spans="1:9">
      <c r="A645" s="70"/>
      <c r="B645" s="70"/>
      <c r="C645" s="70"/>
      <c r="D645" s="70"/>
      <c r="E645" s="70"/>
      <c r="F645" s="70"/>
      <c r="G645" s="70"/>
      <c r="H645" s="70"/>
      <c r="I645" s="70"/>
    </row>
    <row r="646" spans="1:9">
      <c r="A646" s="70"/>
      <c r="B646" s="70"/>
      <c r="C646" s="70"/>
      <c r="D646" s="70"/>
      <c r="E646" s="70"/>
      <c r="F646" s="70"/>
      <c r="G646" s="70"/>
      <c r="H646" s="70"/>
      <c r="I646" s="70"/>
    </row>
    <row r="647" spans="1:9">
      <c r="A647" s="70"/>
      <c r="B647" s="70"/>
      <c r="C647" s="70"/>
      <c r="D647" s="70"/>
      <c r="E647" s="70"/>
      <c r="F647" s="70"/>
      <c r="G647" s="70"/>
      <c r="H647" s="70"/>
      <c r="I647" s="70"/>
    </row>
    <row r="648" spans="1:9">
      <c r="A648" s="70"/>
      <c r="B648" s="70"/>
      <c r="C648" s="70"/>
      <c r="D648" s="70"/>
      <c r="E648" s="70"/>
      <c r="F648" s="70"/>
      <c r="G648" s="70"/>
      <c r="H648" s="70"/>
      <c r="I648" s="70"/>
    </row>
    <row r="649" spans="1:9">
      <c r="A649" s="70"/>
      <c r="B649" s="70"/>
      <c r="C649" s="70"/>
      <c r="D649" s="70"/>
      <c r="E649" s="70"/>
      <c r="F649" s="70"/>
      <c r="G649" s="70"/>
      <c r="H649" s="70"/>
      <c r="I649" s="70"/>
    </row>
    <row r="650" spans="1:9">
      <c r="A650" s="70"/>
      <c r="B650" s="70"/>
      <c r="C650" s="70"/>
      <c r="D650" s="70"/>
      <c r="E650" s="70"/>
      <c r="F650" s="70"/>
      <c r="G650" s="70"/>
      <c r="H650" s="70"/>
      <c r="I650" s="70"/>
    </row>
    <row r="651" spans="1:9">
      <c r="A651" s="70"/>
      <c r="B651" s="70"/>
      <c r="C651" s="70"/>
      <c r="D651" s="70"/>
      <c r="E651" s="70"/>
      <c r="F651" s="70"/>
      <c r="G651" s="70"/>
      <c r="H651" s="70"/>
      <c r="I651" s="70"/>
    </row>
    <row r="652" spans="1:9">
      <c r="A652" s="70"/>
      <c r="B652" s="70"/>
      <c r="C652" s="70"/>
      <c r="D652" s="70"/>
      <c r="E652" s="70"/>
      <c r="F652" s="70"/>
      <c r="G652" s="70"/>
      <c r="H652" s="70"/>
      <c r="I652" s="70"/>
    </row>
    <row r="653" spans="1:9">
      <c r="A653" s="70"/>
      <c r="B653" s="70"/>
      <c r="C653" s="70"/>
      <c r="D653" s="70"/>
      <c r="E653" s="70"/>
      <c r="F653" s="70"/>
      <c r="G653" s="70"/>
      <c r="H653" s="70"/>
      <c r="I653" s="70"/>
    </row>
    <row r="654" spans="1:9">
      <c r="A654" s="70"/>
      <c r="B654" s="70"/>
      <c r="C654" s="70"/>
      <c r="D654" s="70"/>
      <c r="E654" s="70"/>
      <c r="F654" s="70"/>
      <c r="G654" s="70"/>
      <c r="H654" s="70"/>
      <c r="I654" s="70"/>
    </row>
    <row r="655" spans="1:9">
      <c r="A655" s="70"/>
      <c r="B655" s="70"/>
      <c r="C655" s="70"/>
      <c r="D655" s="70"/>
      <c r="E655" s="70"/>
      <c r="F655" s="70"/>
      <c r="G655" s="70"/>
      <c r="H655" s="70"/>
      <c r="I655" s="70"/>
    </row>
    <row r="656" spans="1:9">
      <c r="A656" s="70"/>
      <c r="B656" s="70"/>
      <c r="C656" s="70"/>
      <c r="D656" s="70"/>
      <c r="E656" s="70"/>
      <c r="F656" s="70"/>
      <c r="G656" s="70"/>
      <c r="H656" s="70"/>
      <c r="I656" s="70"/>
    </row>
    <row r="657" spans="1:9">
      <c r="A657" s="70"/>
      <c r="B657" s="70"/>
      <c r="C657" s="70"/>
      <c r="D657" s="70"/>
      <c r="E657" s="70"/>
      <c r="F657" s="70"/>
      <c r="G657" s="70"/>
      <c r="H657" s="70"/>
      <c r="I657" s="70"/>
    </row>
    <row r="658" spans="1:9">
      <c r="A658" s="70"/>
      <c r="B658" s="70"/>
      <c r="C658" s="70"/>
      <c r="D658" s="70"/>
      <c r="E658" s="70"/>
      <c r="F658" s="70"/>
      <c r="G658" s="70"/>
      <c r="H658" s="70"/>
      <c r="I658" s="70"/>
    </row>
    <row r="659" spans="1:9">
      <c r="A659" s="70"/>
      <c r="B659" s="70"/>
      <c r="C659" s="70"/>
      <c r="D659" s="70"/>
      <c r="E659" s="70"/>
      <c r="F659" s="70"/>
      <c r="G659" s="70"/>
      <c r="H659" s="70"/>
      <c r="I659" s="70"/>
    </row>
    <row r="660" spans="1:9">
      <c r="A660" s="70"/>
      <c r="B660" s="70"/>
      <c r="C660" s="70"/>
      <c r="D660" s="70"/>
      <c r="E660" s="70"/>
      <c r="F660" s="70"/>
      <c r="G660" s="70"/>
      <c r="H660" s="70"/>
      <c r="I660" s="70"/>
    </row>
    <row r="661" spans="1:9">
      <c r="A661" s="70"/>
      <c r="B661" s="70"/>
      <c r="C661" s="70"/>
      <c r="D661" s="70"/>
      <c r="E661" s="70"/>
      <c r="F661" s="70"/>
      <c r="G661" s="70"/>
      <c r="H661" s="70"/>
      <c r="I661" s="70"/>
    </row>
    <row r="662" spans="1:9">
      <c r="A662" s="70"/>
      <c r="B662" s="70"/>
      <c r="C662" s="70"/>
      <c r="D662" s="70"/>
      <c r="E662" s="70"/>
      <c r="F662" s="70"/>
      <c r="G662" s="70"/>
      <c r="H662" s="70"/>
      <c r="I662" s="70"/>
    </row>
    <row r="663" spans="1:9">
      <c r="A663" s="70"/>
      <c r="B663" s="70"/>
      <c r="C663" s="70"/>
      <c r="D663" s="70"/>
      <c r="E663" s="70"/>
      <c r="F663" s="70"/>
      <c r="G663" s="70"/>
      <c r="H663" s="70"/>
      <c r="I663" s="70"/>
    </row>
    <row r="664" spans="1:9">
      <c r="A664" s="70"/>
      <c r="B664" s="70"/>
      <c r="C664" s="70"/>
      <c r="D664" s="70"/>
      <c r="E664" s="70"/>
      <c r="F664" s="70"/>
      <c r="G664" s="70"/>
      <c r="H664" s="70"/>
      <c r="I664" s="70"/>
    </row>
    <row r="665" spans="1:9">
      <c r="A665" s="70"/>
      <c r="B665" s="70"/>
      <c r="C665" s="70"/>
      <c r="D665" s="70"/>
      <c r="E665" s="70"/>
      <c r="F665" s="70"/>
      <c r="G665" s="70"/>
      <c r="H665" s="70"/>
      <c r="I665" s="70"/>
    </row>
    <row r="666" spans="1:9">
      <c r="A666" s="70"/>
      <c r="B666" s="70"/>
      <c r="C666" s="70"/>
      <c r="D666" s="70"/>
      <c r="E666" s="70"/>
      <c r="F666" s="70"/>
      <c r="G666" s="70"/>
      <c r="H666" s="70"/>
      <c r="I666" s="70"/>
    </row>
    <row r="667" spans="1:9">
      <c r="A667" s="70"/>
      <c r="B667" s="70"/>
      <c r="C667" s="70"/>
      <c r="D667" s="70"/>
      <c r="E667" s="70"/>
      <c r="F667" s="70"/>
      <c r="G667" s="70"/>
      <c r="H667" s="70"/>
      <c r="I667" s="70"/>
    </row>
    <row r="668" spans="1:9">
      <c r="A668" s="70"/>
      <c r="B668" s="70"/>
      <c r="C668" s="70"/>
      <c r="D668" s="70"/>
      <c r="E668" s="70"/>
      <c r="F668" s="70"/>
      <c r="G668" s="70"/>
      <c r="H668" s="70"/>
      <c r="I668" s="70"/>
    </row>
    <row r="669" spans="1:9">
      <c r="A669" s="70"/>
      <c r="B669" s="70"/>
      <c r="C669" s="70"/>
      <c r="D669" s="70"/>
      <c r="E669" s="70"/>
      <c r="F669" s="70"/>
      <c r="G669" s="70"/>
      <c r="H669" s="70"/>
      <c r="I669" s="70"/>
    </row>
    <row r="670" spans="1:9">
      <c r="A670" s="70"/>
      <c r="B670" s="70"/>
      <c r="C670" s="70"/>
      <c r="D670" s="70"/>
      <c r="E670" s="70"/>
      <c r="F670" s="70"/>
      <c r="G670" s="70"/>
      <c r="H670" s="70"/>
      <c r="I670" s="70"/>
    </row>
    <row r="671" spans="1:9">
      <c r="A671" s="70"/>
      <c r="B671" s="70"/>
      <c r="C671" s="70"/>
      <c r="D671" s="70"/>
      <c r="E671" s="70"/>
      <c r="F671" s="70"/>
      <c r="G671" s="70"/>
      <c r="H671" s="70"/>
      <c r="I671" s="70"/>
    </row>
    <row r="672" spans="1:9">
      <c r="A672" s="70"/>
      <c r="B672" s="70"/>
      <c r="C672" s="70"/>
      <c r="D672" s="70"/>
      <c r="E672" s="70"/>
      <c r="F672" s="70"/>
      <c r="G672" s="70"/>
      <c r="H672" s="70"/>
      <c r="I672" s="70"/>
    </row>
    <row r="673" spans="1:9">
      <c r="A673" s="70"/>
      <c r="B673" s="70"/>
      <c r="C673" s="70"/>
      <c r="D673" s="70"/>
      <c r="E673" s="70"/>
      <c r="F673" s="70"/>
      <c r="G673" s="70"/>
      <c r="H673" s="70"/>
      <c r="I673" s="70"/>
    </row>
    <row r="674" spans="1:9">
      <c r="A674" s="70"/>
      <c r="B674" s="70"/>
      <c r="C674" s="70"/>
      <c r="D674" s="70"/>
      <c r="E674" s="70"/>
      <c r="F674" s="70"/>
      <c r="G674" s="70"/>
      <c r="H674" s="70"/>
      <c r="I674" s="70"/>
    </row>
    <row r="675" spans="1:9">
      <c r="A675" s="70"/>
      <c r="B675" s="70"/>
      <c r="C675" s="70"/>
      <c r="D675" s="70"/>
      <c r="E675" s="70"/>
      <c r="F675" s="70"/>
      <c r="G675" s="70"/>
      <c r="H675" s="70"/>
      <c r="I675" s="70"/>
    </row>
    <row r="676" spans="1:9">
      <c r="A676" s="70"/>
      <c r="B676" s="70"/>
      <c r="C676" s="70"/>
      <c r="D676" s="70"/>
      <c r="E676" s="70"/>
      <c r="F676" s="70"/>
      <c r="G676" s="70"/>
      <c r="H676" s="70"/>
      <c r="I676" s="70"/>
    </row>
    <row r="677" spans="1:9">
      <c r="A677" s="70"/>
      <c r="B677" s="70"/>
      <c r="C677" s="70"/>
      <c r="D677" s="70"/>
      <c r="E677" s="70"/>
      <c r="F677" s="70"/>
      <c r="G677" s="70"/>
      <c r="H677" s="70"/>
      <c r="I677" s="70"/>
    </row>
    <row r="678" spans="1:9">
      <c r="A678" s="70"/>
      <c r="B678" s="70"/>
      <c r="C678" s="70"/>
      <c r="D678" s="70"/>
      <c r="E678" s="70"/>
      <c r="F678" s="70"/>
      <c r="G678" s="70"/>
      <c r="H678" s="70"/>
      <c r="I678" s="70"/>
    </row>
    <row r="679" spans="1:9">
      <c r="A679" s="70"/>
      <c r="B679" s="70"/>
      <c r="C679" s="70"/>
      <c r="D679" s="70"/>
      <c r="E679" s="70"/>
      <c r="F679" s="70"/>
      <c r="G679" s="70"/>
      <c r="H679" s="70"/>
      <c r="I679" s="70"/>
    </row>
    <row r="680" spans="1:9">
      <c r="A680" s="70"/>
      <c r="B680" s="70"/>
      <c r="C680" s="70"/>
      <c r="D680" s="70"/>
      <c r="E680" s="70"/>
      <c r="F680" s="70"/>
      <c r="G680" s="70"/>
      <c r="H680" s="70"/>
      <c r="I680" s="70"/>
    </row>
    <row r="681" spans="1:9">
      <c r="A681" s="70"/>
      <c r="B681" s="70"/>
      <c r="C681" s="70"/>
      <c r="D681" s="70"/>
      <c r="E681" s="70"/>
      <c r="F681" s="70"/>
      <c r="G681" s="70"/>
      <c r="H681" s="70"/>
      <c r="I681" s="70"/>
    </row>
    <row r="682" spans="1:9">
      <c r="A682" s="70"/>
      <c r="B682" s="70"/>
      <c r="C682" s="70"/>
      <c r="D682" s="70"/>
      <c r="E682" s="70"/>
      <c r="F682" s="70"/>
      <c r="G682" s="70"/>
      <c r="H682" s="70"/>
      <c r="I682" s="70"/>
    </row>
    <row r="683" spans="1:9">
      <c r="A683" s="70"/>
      <c r="B683" s="70"/>
      <c r="C683" s="70"/>
      <c r="D683" s="70"/>
      <c r="E683" s="70"/>
      <c r="F683" s="70"/>
      <c r="G683" s="70"/>
      <c r="H683" s="70"/>
      <c r="I683" s="70"/>
    </row>
    <row r="684" spans="1:9">
      <c r="A684" s="70"/>
      <c r="B684" s="70"/>
      <c r="C684" s="70"/>
      <c r="D684" s="70"/>
      <c r="E684" s="70"/>
      <c r="F684" s="70"/>
      <c r="G684" s="70"/>
      <c r="H684" s="70"/>
      <c r="I684" s="70"/>
    </row>
    <row r="685" spans="1:9">
      <c r="A685" s="70"/>
      <c r="B685" s="70"/>
      <c r="C685" s="70"/>
      <c r="D685" s="70"/>
      <c r="E685" s="70"/>
      <c r="F685" s="70"/>
      <c r="G685" s="70"/>
      <c r="H685" s="70"/>
      <c r="I685" s="70"/>
    </row>
    <row r="686" spans="1:9">
      <c r="A686" s="70"/>
      <c r="B686" s="70"/>
      <c r="C686" s="70"/>
      <c r="D686" s="70"/>
      <c r="E686" s="70"/>
      <c r="F686" s="70"/>
      <c r="G686" s="70"/>
      <c r="H686" s="70"/>
      <c r="I686" s="70"/>
    </row>
    <row r="687" spans="1:9">
      <c r="A687" s="70"/>
      <c r="B687" s="70"/>
      <c r="C687" s="70"/>
      <c r="D687" s="70"/>
      <c r="E687" s="70"/>
      <c r="F687" s="70"/>
      <c r="G687" s="70"/>
      <c r="H687" s="70"/>
      <c r="I687" s="70"/>
    </row>
    <row r="688" spans="1:9">
      <c r="A688" s="70"/>
      <c r="B688" s="70"/>
      <c r="C688" s="70"/>
      <c r="D688" s="70"/>
      <c r="E688" s="70"/>
      <c r="F688" s="70"/>
      <c r="G688" s="70"/>
      <c r="H688" s="70"/>
      <c r="I688" s="70"/>
    </row>
    <row r="689" spans="1:9">
      <c r="A689" s="70"/>
      <c r="B689" s="70"/>
      <c r="C689" s="70"/>
      <c r="D689" s="70"/>
      <c r="E689" s="70"/>
      <c r="F689" s="70"/>
      <c r="G689" s="70"/>
      <c r="H689" s="70"/>
      <c r="I689" s="70"/>
    </row>
    <row r="690" spans="1:9">
      <c r="A690" s="70"/>
      <c r="B690" s="70"/>
      <c r="C690" s="70"/>
      <c r="D690" s="70"/>
      <c r="E690" s="70"/>
      <c r="F690" s="70"/>
      <c r="G690" s="70"/>
      <c r="H690" s="70"/>
      <c r="I690" s="70"/>
    </row>
    <row r="691" spans="1:9">
      <c r="A691" s="70"/>
      <c r="B691" s="70"/>
      <c r="C691" s="70"/>
      <c r="D691" s="70"/>
      <c r="E691" s="70"/>
      <c r="F691" s="70"/>
      <c r="G691" s="70"/>
      <c r="H691" s="70"/>
      <c r="I691" s="70"/>
    </row>
    <row r="692" spans="1:9">
      <c r="A692" s="70"/>
      <c r="B692" s="70"/>
      <c r="C692" s="70"/>
      <c r="D692" s="70"/>
      <c r="E692" s="70"/>
      <c r="F692" s="70"/>
      <c r="G692" s="70"/>
      <c r="H692" s="70"/>
      <c r="I692" s="70"/>
    </row>
    <row r="693" spans="1:9">
      <c r="A693" s="70"/>
      <c r="B693" s="70"/>
      <c r="C693" s="70"/>
      <c r="D693" s="70"/>
      <c r="E693" s="70"/>
      <c r="F693" s="70"/>
      <c r="G693" s="70"/>
      <c r="H693" s="70"/>
      <c r="I693" s="70"/>
    </row>
    <row r="694" spans="1:9">
      <c r="A694" s="70"/>
      <c r="B694" s="70"/>
      <c r="C694" s="70"/>
      <c r="D694" s="70"/>
      <c r="E694" s="70"/>
      <c r="F694" s="70"/>
      <c r="G694" s="70"/>
      <c r="H694" s="70"/>
      <c r="I694" s="70"/>
    </row>
    <row r="695" spans="1:9">
      <c r="A695" s="70"/>
      <c r="B695" s="70"/>
      <c r="C695" s="70"/>
      <c r="D695" s="70"/>
      <c r="E695" s="70"/>
      <c r="F695" s="70"/>
      <c r="G695" s="70"/>
      <c r="H695" s="70"/>
      <c r="I695" s="70"/>
    </row>
    <row r="696" spans="1:9">
      <c r="A696" s="70"/>
      <c r="B696" s="70"/>
      <c r="C696" s="70"/>
      <c r="D696" s="70"/>
      <c r="E696" s="70"/>
      <c r="F696" s="70"/>
      <c r="G696" s="70"/>
      <c r="H696" s="70"/>
      <c r="I696" s="70"/>
    </row>
    <row r="697" spans="1:9">
      <c r="A697" s="70"/>
      <c r="B697" s="70"/>
      <c r="C697" s="70"/>
      <c r="D697" s="70"/>
      <c r="E697" s="70"/>
      <c r="F697" s="70"/>
      <c r="G697" s="70"/>
      <c r="H697" s="70"/>
      <c r="I697" s="70"/>
    </row>
    <row r="698" spans="1:9">
      <c r="A698" s="70"/>
      <c r="B698" s="70"/>
      <c r="C698" s="70"/>
      <c r="D698" s="70"/>
      <c r="E698" s="70"/>
      <c r="F698" s="70"/>
      <c r="G698" s="70"/>
      <c r="H698" s="70"/>
      <c r="I698" s="70"/>
    </row>
    <row r="699" spans="1:9">
      <c r="A699" s="70"/>
      <c r="B699" s="70"/>
      <c r="C699" s="70"/>
      <c r="D699" s="70"/>
      <c r="E699" s="70"/>
      <c r="F699" s="70"/>
      <c r="G699" s="70"/>
      <c r="H699" s="70"/>
      <c r="I699" s="70"/>
    </row>
    <row r="700" spans="1:9">
      <c r="A700" s="70"/>
      <c r="B700" s="70"/>
      <c r="C700" s="70"/>
      <c r="D700" s="70"/>
      <c r="E700" s="70"/>
      <c r="F700" s="70"/>
      <c r="G700" s="70"/>
      <c r="H700" s="70"/>
      <c r="I700" s="70"/>
    </row>
    <row r="701" spans="1:9">
      <c r="A701" s="70"/>
      <c r="B701" s="70"/>
      <c r="C701" s="70"/>
      <c r="D701" s="70"/>
      <c r="E701" s="70"/>
      <c r="F701" s="70"/>
      <c r="G701" s="70"/>
      <c r="H701" s="70"/>
      <c r="I701" s="70"/>
    </row>
    <row r="702" spans="1:9">
      <c r="A702" s="70"/>
      <c r="B702" s="70"/>
      <c r="C702" s="70"/>
      <c r="D702" s="70"/>
      <c r="E702" s="70"/>
      <c r="F702" s="70"/>
      <c r="G702" s="70"/>
      <c r="H702" s="70"/>
      <c r="I702" s="70"/>
    </row>
    <row r="703" spans="1:9">
      <c r="A703" s="70"/>
      <c r="B703" s="70"/>
      <c r="C703" s="70"/>
      <c r="D703" s="70"/>
      <c r="E703" s="70"/>
      <c r="F703" s="70"/>
      <c r="G703" s="70"/>
      <c r="H703" s="70"/>
      <c r="I703" s="70"/>
    </row>
    <row r="704" spans="1:9">
      <c r="A704" s="70"/>
      <c r="B704" s="70"/>
      <c r="C704" s="70"/>
      <c r="D704" s="70"/>
      <c r="E704" s="70"/>
      <c r="F704" s="70"/>
      <c r="G704" s="70"/>
      <c r="H704" s="70"/>
      <c r="I704" s="70"/>
    </row>
    <row r="705" spans="1:9">
      <c r="A705" s="70"/>
      <c r="B705" s="70"/>
      <c r="C705" s="70"/>
      <c r="D705" s="70"/>
      <c r="E705" s="70"/>
      <c r="F705" s="70"/>
      <c r="G705" s="70"/>
      <c r="H705" s="70"/>
      <c r="I705" s="70"/>
    </row>
    <row r="706" spans="1:9">
      <c r="A706" s="70"/>
      <c r="B706" s="70"/>
      <c r="C706" s="70"/>
      <c r="D706" s="70"/>
      <c r="E706" s="70"/>
      <c r="F706" s="70"/>
      <c r="G706" s="70"/>
      <c r="H706" s="70"/>
      <c r="I706" s="70"/>
    </row>
    <row r="707" spans="1:9">
      <c r="A707" s="70"/>
      <c r="B707" s="70"/>
      <c r="C707" s="70"/>
      <c r="D707" s="70"/>
      <c r="E707" s="70"/>
      <c r="F707" s="70"/>
      <c r="G707" s="70"/>
      <c r="H707" s="70"/>
      <c r="I707" s="70"/>
    </row>
    <row r="708" spans="1:9">
      <c r="A708" s="70"/>
      <c r="B708" s="70"/>
      <c r="C708" s="70"/>
      <c r="D708" s="70"/>
      <c r="E708" s="70"/>
      <c r="F708" s="70"/>
      <c r="G708" s="70"/>
      <c r="H708" s="70"/>
      <c r="I708" s="70"/>
    </row>
    <row r="709" spans="1:9">
      <c r="A709" s="70"/>
      <c r="B709" s="70"/>
      <c r="C709" s="70"/>
      <c r="D709" s="70"/>
      <c r="E709" s="70"/>
      <c r="F709" s="70"/>
      <c r="G709" s="70"/>
      <c r="H709" s="70"/>
      <c r="I709" s="70"/>
    </row>
    <row r="710" spans="1:9">
      <c r="A710" s="70"/>
      <c r="B710" s="70"/>
      <c r="C710" s="70"/>
      <c r="D710" s="70"/>
      <c r="E710" s="70"/>
      <c r="F710" s="70"/>
      <c r="G710" s="70"/>
      <c r="H710" s="70"/>
      <c r="I710" s="70"/>
    </row>
    <row r="711" spans="1:9">
      <c r="A711" s="70"/>
      <c r="B711" s="70"/>
      <c r="C711" s="70"/>
      <c r="D711" s="70"/>
      <c r="E711" s="70"/>
      <c r="F711" s="70"/>
      <c r="G711" s="70"/>
      <c r="H711" s="70"/>
      <c r="I711" s="70"/>
    </row>
    <row r="712" spans="1:9">
      <c r="A712" s="70"/>
      <c r="B712" s="70"/>
      <c r="C712" s="70"/>
      <c r="D712" s="70"/>
      <c r="E712" s="70"/>
      <c r="F712" s="70"/>
      <c r="G712" s="70"/>
      <c r="H712" s="70"/>
      <c r="I712" s="70"/>
    </row>
    <row r="713" spans="1:9">
      <c r="A713" s="70"/>
      <c r="B713" s="70"/>
      <c r="C713" s="70"/>
      <c r="D713" s="70"/>
      <c r="E713" s="70"/>
      <c r="F713" s="70"/>
      <c r="G713" s="70"/>
      <c r="H713" s="70"/>
      <c r="I713" s="70"/>
    </row>
    <row r="714" spans="1:9">
      <c r="A714" s="70"/>
      <c r="B714" s="70"/>
      <c r="C714" s="70"/>
      <c r="D714" s="70"/>
      <c r="E714" s="70"/>
      <c r="F714" s="70"/>
      <c r="G714" s="70"/>
      <c r="H714" s="70"/>
      <c r="I714" s="70"/>
    </row>
    <row r="715" spans="1:9">
      <c r="A715" s="70"/>
      <c r="B715" s="70"/>
      <c r="C715" s="70"/>
      <c r="D715" s="70"/>
      <c r="E715" s="70"/>
      <c r="F715" s="70"/>
      <c r="G715" s="70"/>
      <c r="H715" s="70"/>
      <c r="I715" s="70"/>
    </row>
    <row r="716" spans="1:9">
      <c r="A716" s="70"/>
      <c r="B716" s="70"/>
      <c r="C716" s="70"/>
      <c r="D716" s="70"/>
      <c r="E716" s="70"/>
      <c r="F716" s="70"/>
      <c r="G716" s="70"/>
      <c r="H716" s="70"/>
      <c r="I716" s="70"/>
    </row>
    <row r="717" spans="1:9">
      <c r="A717" s="70"/>
      <c r="B717" s="70"/>
      <c r="C717" s="70"/>
      <c r="D717" s="70"/>
      <c r="E717" s="70"/>
      <c r="F717" s="70"/>
      <c r="G717" s="70"/>
      <c r="H717" s="70"/>
      <c r="I717" s="70"/>
    </row>
    <row r="718" spans="1:9">
      <c r="A718" s="70"/>
      <c r="B718" s="70"/>
      <c r="C718" s="70"/>
      <c r="D718" s="70"/>
      <c r="E718" s="70"/>
      <c r="F718" s="70"/>
      <c r="G718" s="70"/>
      <c r="H718" s="70"/>
      <c r="I718" s="70"/>
    </row>
    <row r="719" spans="1:9">
      <c r="A719" s="70"/>
      <c r="B719" s="70"/>
      <c r="C719" s="70"/>
      <c r="D719" s="70"/>
      <c r="E719" s="70"/>
      <c r="F719" s="70"/>
      <c r="G719" s="70"/>
      <c r="H719" s="70"/>
      <c r="I719" s="70"/>
    </row>
    <row r="720" spans="1:9">
      <c r="A720" s="70"/>
      <c r="B720" s="70"/>
      <c r="C720" s="70"/>
      <c r="D720" s="70"/>
      <c r="E720" s="70"/>
      <c r="F720" s="70"/>
      <c r="G720" s="70"/>
      <c r="H720" s="70"/>
      <c r="I720" s="70"/>
    </row>
    <row r="721" spans="1:9">
      <c r="A721" s="70"/>
      <c r="B721" s="70"/>
      <c r="C721" s="70"/>
      <c r="D721" s="70"/>
      <c r="E721" s="70"/>
      <c r="F721" s="70"/>
      <c r="G721" s="70"/>
      <c r="H721" s="70"/>
      <c r="I721" s="70"/>
    </row>
    <row r="722" spans="1:9">
      <c r="A722" s="70"/>
      <c r="B722" s="70"/>
      <c r="C722" s="70"/>
      <c r="D722" s="70"/>
      <c r="E722" s="70"/>
      <c r="F722" s="70"/>
      <c r="G722" s="70"/>
      <c r="H722" s="70"/>
      <c r="I722" s="70"/>
    </row>
    <row r="723" spans="1:9">
      <c r="A723" s="70"/>
      <c r="B723" s="70"/>
      <c r="C723" s="70"/>
      <c r="D723" s="70"/>
      <c r="E723" s="70"/>
      <c r="F723" s="70"/>
      <c r="G723" s="70"/>
      <c r="H723" s="70"/>
      <c r="I723" s="70"/>
    </row>
    <row r="724" spans="1:9">
      <c r="A724" s="70"/>
      <c r="B724" s="70"/>
      <c r="C724" s="70"/>
      <c r="D724" s="70"/>
      <c r="E724" s="70"/>
      <c r="F724" s="70"/>
      <c r="G724" s="70"/>
      <c r="H724" s="70"/>
      <c r="I724" s="70"/>
    </row>
    <row r="725" spans="1:9">
      <c r="A725" s="70"/>
      <c r="B725" s="70"/>
      <c r="C725" s="70"/>
      <c r="D725" s="70"/>
      <c r="E725" s="70"/>
      <c r="F725" s="70"/>
      <c r="G725" s="70"/>
      <c r="H725" s="70"/>
      <c r="I725" s="70"/>
    </row>
    <row r="726" spans="1:9">
      <c r="A726" s="70"/>
      <c r="B726" s="70"/>
      <c r="C726" s="70"/>
      <c r="D726" s="70"/>
      <c r="E726" s="70"/>
      <c r="F726" s="70"/>
      <c r="G726" s="70"/>
      <c r="H726" s="70"/>
      <c r="I726" s="70"/>
    </row>
    <row r="727" spans="1:9">
      <c r="A727" s="70"/>
      <c r="B727" s="70"/>
      <c r="C727" s="70"/>
      <c r="D727" s="70"/>
      <c r="E727" s="70"/>
      <c r="F727" s="70"/>
      <c r="G727" s="70"/>
      <c r="H727" s="70"/>
      <c r="I727" s="70"/>
    </row>
    <row r="728" spans="1:9">
      <c r="A728" s="70"/>
      <c r="B728" s="70"/>
      <c r="C728" s="70"/>
      <c r="D728" s="70"/>
      <c r="E728" s="70"/>
      <c r="F728" s="70"/>
      <c r="G728" s="70"/>
      <c r="H728" s="70"/>
      <c r="I728" s="70"/>
    </row>
    <row r="729" spans="1:9">
      <c r="A729" s="70"/>
      <c r="B729" s="70"/>
      <c r="C729" s="70"/>
      <c r="D729" s="70"/>
      <c r="E729" s="70"/>
      <c r="F729" s="70"/>
      <c r="G729" s="70"/>
      <c r="H729" s="70"/>
      <c r="I729" s="70"/>
    </row>
    <row r="730" spans="1:9">
      <c r="A730" s="70"/>
      <c r="B730" s="70"/>
      <c r="C730" s="70"/>
      <c r="D730" s="70"/>
      <c r="E730" s="70"/>
      <c r="F730" s="70"/>
      <c r="G730" s="70"/>
      <c r="H730" s="70"/>
      <c r="I730" s="70"/>
    </row>
    <row r="731" spans="1:9">
      <c r="A731" s="70"/>
      <c r="B731" s="70"/>
      <c r="C731" s="70"/>
      <c r="D731" s="70"/>
      <c r="E731" s="70"/>
      <c r="F731" s="70"/>
      <c r="G731" s="70"/>
      <c r="H731" s="70"/>
      <c r="I731" s="70"/>
    </row>
    <row r="732" spans="1:9">
      <c r="A732" s="70"/>
      <c r="B732" s="70"/>
      <c r="C732" s="70"/>
      <c r="D732" s="70"/>
      <c r="E732" s="70"/>
      <c r="F732" s="70"/>
      <c r="G732" s="70"/>
      <c r="H732" s="70"/>
      <c r="I732" s="70"/>
    </row>
    <row r="733" spans="1:9">
      <c r="A733" s="70"/>
      <c r="B733" s="70"/>
      <c r="C733" s="70"/>
      <c r="D733" s="70"/>
      <c r="E733" s="70"/>
      <c r="F733" s="70"/>
      <c r="G733" s="70"/>
      <c r="H733" s="70"/>
      <c r="I733" s="70"/>
    </row>
    <row r="734" spans="1:9">
      <c r="A734" s="70"/>
      <c r="B734" s="70"/>
      <c r="C734" s="70"/>
      <c r="D734" s="70"/>
      <c r="E734" s="70"/>
      <c r="F734" s="70"/>
      <c r="G734" s="70"/>
      <c r="H734" s="70"/>
      <c r="I734" s="70"/>
    </row>
    <row r="735" spans="1:9">
      <c r="A735" s="70"/>
      <c r="B735" s="70"/>
      <c r="C735" s="70"/>
      <c r="D735" s="70"/>
      <c r="E735" s="70"/>
      <c r="F735" s="70"/>
      <c r="G735" s="70"/>
      <c r="H735" s="70"/>
      <c r="I735" s="70"/>
    </row>
    <row r="736" spans="1:9">
      <c r="A736" s="70"/>
      <c r="B736" s="70"/>
      <c r="C736" s="70"/>
      <c r="D736" s="70"/>
      <c r="E736" s="70"/>
      <c r="F736" s="70"/>
      <c r="G736" s="70"/>
      <c r="H736" s="70"/>
      <c r="I736" s="70"/>
    </row>
    <row r="737" spans="1:9">
      <c r="A737" s="70"/>
      <c r="B737" s="70"/>
      <c r="C737" s="70"/>
      <c r="D737" s="70"/>
      <c r="E737" s="70"/>
      <c r="F737" s="70"/>
      <c r="G737" s="70"/>
      <c r="H737" s="70"/>
      <c r="I737" s="70"/>
    </row>
    <row r="738" spans="1:9">
      <c r="A738" s="70"/>
      <c r="B738" s="70"/>
      <c r="C738" s="70"/>
      <c r="D738" s="70"/>
      <c r="E738" s="70"/>
      <c r="F738" s="70"/>
      <c r="G738" s="70"/>
      <c r="H738" s="70"/>
      <c r="I738" s="70"/>
    </row>
    <row r="739" spans="1:9">
      <c r="A739" s="70"/>
      <c r="B739" s="70"/>
      <c r="C739" s="70"/>
      <c r="D739" s="70"/>
      <c r="E739" s="70"/>
      <c r="F739" s="70"/>
      <c r="G739" s="70"/>
      <c r="H739" s="70"/>
      <c r="I739" s="70"/>
    </row>
    <row r="740" spans="1:9">
      <c r="A740" s="70"/>
      <c r="B740" s="70"/>
      <c r="C740" s="70"/>
      <c r="D740" s="70"/>
      <c r="E740" s="70"/>
      <c r="F740" s="70"/>
      <c r="G740" s="70"/>
      <c r="H740" s="70"/>
      <c r="I740" s="70"/>
    </row>
    <row r="741" spans="1:9">
      <c r="A741" s="70"/>
      <c r="B741" s="70"/>
      <c r="C741" s="70"/>
      <c r="D741" s="70"/>
      <c r="E741" s="70"/>
      <c r="F741" s="70"/>
      <c r="G741" s="70"/>
      <c r="H741" s="70"/>
      <c r="I741" s="70"/>
    </row>
    <row r="742" spans="1:9">
      <c r="A742" s="70"/>
      <c r="B742" s="70"/>
      <c r="C742" s="70"/>
      <c r="D742" s="70"/>
      <c r="E742" s="70"/>
      <c r="F742" s="70"/>
      <c r="G742" s="70"/>
      <c r="H742" s="70"/>
      <c r="I742" s="70"/>
    </row>
    <row r="743" spans="1:9">
      <c r="A743" s="70"/>
      <c r="B743" s="70"/>
      <c r="C743" s="70"/>
      <c r="D743" s="70"/>
      <c r="E743" s="70"/>
      <c r="F743" s="70"/>
      <c r="G743" s="70"/>
      <c r="H743" s="70"/>
      <c r="I743" s="70"/>
    </row>
    <row r="744" spans="1:9">
      <c r="A744" s="70"/>
      <c r="B744" s="70"/>
      <c r="C744" s="70"/>
      <c r="D744" s="70"/>
      <c r="E744" s="70"/>
      <c r="F744" s="70"/>
      <c r="G744" s="70"/>
      <c r="H744" s="70"/>
      <c r="I744" s="70"/>
    </row>
    <row r="745" spans="1:9">
      <c r="A745" s="70"/>
      <c r="B745" s="70"/>
      <c r="C745" s="70"/>
      <c r="D745" s="70"/>
      <c r="E745" s="70"/>
      <c r="F745" s="70"/>
      <c r="G745" s="70"/>
      <c r="H745" s="70"/>
      <c r="I745" s="70"/>
    </row>
    <row r="746" spans="1:9">
      <c r="A746" s="70"/>
      <c r="B746" s="70"/>
      <c r="C746" s="70"/>
      <c r="D746" s="70"/>
      <c r="E746" s="70"/>
      <c r="F746" s="70"/>
      <c r="G746" s="70"/>
      <c r="H746" s="70"/>
      <c r="I746" s="70"/>
    </row>
    <row r="747" spans="1:9">
      <c r="A747" s="70"/>
      <c r="B747" s="70"/>
      <c r="C747" s="70"/>
      <c r="D747" s="70"/>
      <c r="E747" s="70"/>
      <c r="F747" s="70"/>
      <c r="G747" s="70"/>
      <c r="H747" s="70"/>
      <c r="I747" s="70"/>
    </row>
    <row r="748" spans="1:9">
      <c r="A748" s="70"/>
      <c r="B748" s="70"/>
      <c r="C748" s="70"/>
      <c r="D748" s="70"/>
      <c r="E748" s="70"/>
      <c r="F748" s="70"/>
      <c r="G748" s="70"/>
      <c r="H748" s="70"/>
      <c r="I748" s="70"/>
    </row>
    <row r="749" spans="1:9">
      <c r="A749" s="70"/>
      <c r="B749" s="70"/>
      <c r="C749" s="70"/>
      <c r="D749" s="70"/>
      <c r="E749" s="70"/>
      <c r="F749" s="70"/>
      <c r="G749" s="70"/>
      <c r="H749" s="70"/>
      <c r="I749" s="70"/>
    </row>
    <row r="750" spans="1:9">
      <c r="A750" s="70"/>
      <c r="B750" s="70"/>
      <c r="C750" s="70"/>
      <c r="D750" s="70"/>
      <c r="E750" s="70"/>
      <c r="F750" s="70"/>
      <c r="G750" s="70"/>
      <c r="H750" s="70"/>
      <c r="I750" s="70"/>
    </row>
    <row r="751" spans="1:9">
      <c r="A751" s="70"/>
      <c r="B751" s="70"/>
      <c r="C751" s="70"/>
      <c r="D751" s="70"/>
      <c r="E751" s="70"/>
      <c r="F751" s="70"/>
      <c r="G751" s="70"/>
      <c r="H751" s="70"/>
      <c r="I751" s="70"/>
    </row>
    <row r="752" spans="1:9">
      <c r="A752" s="70"/>
      <c r="B752" s="70"/>
      <c r="C752" s="70"/>
      <c r="D752" s="70"/>
      <c r="E752" s="70"/>
      <c r="F752" s="70"/>
      <c r="G752" s="70"/>
      <c r="H752" s="70"/>
      <c r="I752" s="70"/>
    </row>
    <row r="753" spans="1:9">
      <c r="A753" s="70"/>
      <c r="B753" s="70"/>
      <c r="C753" s="70"/>
      <c r="D753" s="70"/>
      <c r="E753" s="70"/>
      <c r="F753" s="70"/>
      <c r="G753" s="70"/>
      <c r="H753" s="70"/>
      <c r="I753" s="70"/>
    </row>
    <row r="754" spans="1:9">
      <c r="A754" s="70"/>
      <c r="B754" s="70"/>
      <c r="C754" s="70"/>
      <c r="D754" s="70"/>
      <c r="E754" s="70"/>
      <c r="F754" s="70"/>
      <c r="G754" s="70"/>
      <c r="H754" s="70"/>
      <c r="I754" s="70"/>
    </row>
    <row r="755" spans="1:9">
      <c r="A755" s="70"/>
      <c r="B755" s="70"/>
      <c r="C755" s="70"/>
      <c r="D755" s="70"/>
      <c r="E755" s="70"/>
      <c r="F755" s="70"/>
      <c r="G755" s="70"/>
      <c r="H755" s="70"/>
      <c r="I755" s="70"/>
    </row>
    <row r="756" spans="1:9">
      <c r="A756" s="70"/>
      <c r="B756" s="70"/>
      <c r="C756" s="70"/>
      <c r="D756" s="70"/>
      <c r="E756" s="70"/>
      <c r="F756" s="70"/>
      <c r="G756" s="70"/>
      <c r="H756" s="70"/>
      <c r="I756" s="70"/>
    </row>
    <row r="757" spans="1:9">
      <c r="A757" s="70"/>
      <c r="B757" s="70"/>
      <c r="C757" s="70"/>
      <c r="D757" s="70"/>
      <c r="E757" s="70"/>
      <c r="F757" s="70"/>
      <c r="G757" s="70"/>
      <c r="H757" s="70"/>
      <c r="I757" s="70"/>
    </row>
    <row r="758" spans="1:9">
      <c r="A758" s="70"/>
      <c r="B758" s="70"/>
      <c r="C758" s="70"/>
      <c r="D758" s="70"/>
      <c r="E758" s="70"/>
      <c r="F758" s="70"/>
      <c r="G758" s="70"/>
      <c r="H758" s="70"/>
      <c r="I758" s="70"/>
    </row>
    <row r="759" spans="1:9">
      <c r="A759" s="70"/>
      <c r="B759" s="70"/>
      <c r="C759" s="70"/>
      <c r="D759" s="70"/>
      <c r="E759" s="70"/>
      <c r="F759" s="70"/>
      <c r="G759" s="70"/>
      <c r="H759" s="70"/>
      <c r="I759" s="70"/>
    </row>
    <row r="760" spans="1:9">
      <c r="A760" s="70"/>
      <c r="B760" s="70"/>
      <c r="C760" s="70"/>
      <c r="D760" s="70"/>
      <c r="E760" s="70"/>
      <c r="F760" s="70"/>
      <c r="G760" s="70"/>
      <c r="H760" s="70"/>
      <c r="I760" s="70"/>
    </row>
    <row r="761" spans="1:9">
      <c r="A761" s="70"/>
      <c r="B761" s="70"/>
      <c r="C761" s="70"/>
      <c r="D761" s="70"/>
      <c r="E761" s="70"/>
      <c r="F761" s="70"/>
      <c r="G761" s="70"/>
      <c r="H761" s="70"/>
      <c r="I761" s="70"/>
    </row>
    <row r="762" spans="1:9">
      <c r="A762" s="70"/>
      <c r="B762" s="70"/>
      <c r="C762" s="70"/>
      <c r="D762" s="70"/>
      <c r="E762" s="70"/>
      <c r="F762" s="70"/>
      <c r="G762" s="70"/>
      <c r="H762" s="70"/>
      <c r="I762" s="70"/>
    </row>
    <row r="763" spans="1:9">
      <c r="A763" s="70"/>
      <c r="B763" s="70"/>
      <c r="C763" s="70"/>
      <c r="D763" s="70"/>
      <c r="E763" s="70"/>
      <c r="F763" s="70"/>
      <c r="G763" s="70"/>
      <c r="H763" s="70"/>
      <c r="I763" s="70"/>
    </row>
    <row r="764" spans="1:9">
      <c r="A764" s="70"/>
      <c r="B764" s="70"/>
      <c r="C764" s="70"/>
      <c r="D764" s="70"/>
      <c r="E764" s="70"/>
      <c r="F764" s="70"/>
      <c r="G764" s="70"/>
      <c r="H764" s="70"/>
      <c r="I764" s="70"/>
    </row>
    <row r="765" spans="1:9">
      <c r="A765" s="70"/>
      <c r="B765" s="70"/>
      <c r="C765" s="70"/>
      <c r="D765" s="70"/>
      <c r="E765" s="70"/>
      <c r="F765" s="70"/>
      <c r="G765" s="70"/>
      <c r="H765" s="70"/>
      <c r="I765" s="70"/>
    </row>
    <row r="766" spans="1:9">
      <c r="A766" s="70"/>
      <c r="B766" s="70"/>
      <c r="C766" s="70"/>
      <c r="D766" s="70"/>
      <c r="E766" s="70"/>
      <c r="F766" s="70"/>
      <c r="G766" s="70"/>
      <c r="H766" s="70"/>
      <c r="I766" s="70"/>
    </row>
    <row r="767" spans="1:9">
      <c r="A767" s="70"/>
      <c r="B767" s="70"/>
      <c r="C767" s="70"/>
      <c r="D767" s="70"/>
      <c r="E767" s="70"/>
      <c r="F767" s="70"/>
      <c r="G767" s="70"/>
      <c r="H767" s="70"/>
      <c r="I767" s="70"/>
    </row>
    <row r="768" spans="1:9">
      <c r="A768" s="70"/>
      <c r="B768" s="70"/>
      <c r="C768" s="70"/>
      <c r="D768" s="70"/>
      <c r="E768" s="70"/>
      <c r="F768" s="70"/>
      <c r="G768" s="70"/>
      <c r="H768" s="70"/>
      <c r="I768" s="70"/>
    </row>
    <row r="769" spans="1:9">
      <c r="A769" s="70"/>
      <c r="B769" s="70"/>
      <c r="C769" s="70"/>
      <c r="D769" s="70"/>
      <c r="E769" s="70"/>
      <c r="F769" s="70"/>
      <c r="G769" s="70"/>
      <c r="H769" s="70"/>
      <c r="I769" s="70"/>
    </row>
    <row r="770" spans="1:9">
      <c r="A770" s="70"/>
      <c r="B770" s="70"/>
      <c r="C770" s="70"/>
      <c r="D770" s="70"/>
      <c r="E770" s="70"/>
      <c r="F770" s="70"/>
      <c r="G770" s="70"/>
      <c r="H770" s="70"/>
      <c r="I770" s="70"/>
    </row>
    <row r="771" spans="1:9">
      <c r="A771" s="70"/>
      <c r="B771" s="70"/>
      <c r="C771" s="70"/>
      <c r="D771" s="70"/>
      <c r="E771" s="70"/>
      <c r="F771" s="70"/>
      <c r="G771" s="70"/>
      <c r="H771" s="70"/>
      <c r="I771" s="70"/>
    </row>
    <row r="772" spans="1:9">
      <c r="A772" s="70"/>
      <c r="B772" s="70"/>
      <c r="C772" s="70"/>
      <c r="D772" s="70"/>
      <c r="E772" s="70"/>
      <c r="F772" s="70"/>
      <c r="G772" s="70"/>
      <c r="H772" s="70"/>
      <c r="I772" s="70"/>
    </row>
    <row r="773" spans="1:9">
      <c r="A773" s="70"/>
      <c r="B773" s="70"/>
      <c r="C773" s="70"/>
      <c r="D773" s="70"/>
      <c r="E773" s="70"/>
      <c r="F773" s="70"/>
      <c r="G773" s="70"/>
      <c r="H773" s="70"/>
      <c r="I773" s="70"/>
    </row>
    <row r="774" spans="1:9">
      <c r="A774" s="70"/>
      <c r="B774" s="70"/>
      <c r="C774" s="70"/>
      <c r="D774" s="70"/>
      <c r="E774" s="70"/>
      <c r="F774" s="70"/>
      <c r="G774" s="70"/>
      <c r="H774" s="70"/>
      <c r="I774" s="70"/>
    </row>
    <row r="775" spans="1:9">
      <c r="A775" s="70"/>
      <c r="B775" s="70"/>
      <c r="C775" s="70"/>
      <c r="D775" s="70"/>
      <c r="E775" s="70"/>
      <c r="F775" s="70"/>
      <c r="G775" s="70"/>
      <c r="H775" s="70"/>
      <c r="I775" s="70"/>
    </row>
    <row r="776" spans="1:9">
      <c r="A776" s="70"/>
      <c r="B776" s="70"/>
      <c r="C776" s="70"/>
      <c r="D776" s="70"/>
      <c r="E776" s="70"/>
      <c r="F776" s="70"/>
      <c r="G776" s="70"/>
      <c r="H776" s="70"/>
      <c r="I776" s="70"/>
    </row>
    <row r="777" spans="1:9">
      <c r="A777" s="70"/>
      <c r="B777" s="70"/>
      <c r="C777" s="70"/>
      <c r="D777" s="70"/>
      <c r="E777" s="70"/>
      <c r="F777" s="70"/>
      <c r="G777" s="70"/>
      <c r="H777" s="70"/>
      <c r="I777" s="70"/>
    </row>
    <row r="778" spans="1:9">
      <c r="A778" s="70"/>
      <c r="B778" s="70"/>
      <c r="C778" s="70"/>
      <c r="D778" s="70"/>
      <c r="E778" s="70"/>
      <c r="F778" s="70"/>
      <c r="G778" s="70"/>
      <c r="H778" s="70"/>
      <c r="I778" s="70"/>
    </row>
    <row r="779" spans="1:9">
      <c r="A779" s="70"/>
      <c r="B779" s="70"/>
      <c r="C779" s="70"/>
      <c r="D779" s="70"/>
      <c r="E779" s="70"/>
      <c r="F779" s="70"/>
      <c r="G779" s="70"/>
      <c r="H779" s="70"/>
      <c r="I779" s="70"/>
    </row>
    <row r="780" spans="1:9">
      <c r="A780" s="70"/>
      <c r="B780" s="70"/>
      <c r="C780" s="70"/>
      <c r="D780" s="70"/>
      <c r="E780" s="70"/>
      <c r="F780" s="70"/>
      <c r="G780" s="70"/>
      <c r="H780" s="70"/>
      <c r="I780" s="70"/>
    </row>
    <row r="781" spans="1:9">
      <c r="A781" s="70"/>
      <c r="B781" s="70"/>
      <c r="C781" s="70"/>
      <c r="D781" s="70"/>
      <c r="E781" s="70"/>
      <c r="F781" s="70"/>
      <c r="G781" s="70"/>
      <c r="H781" s="70"/>
      <c r="I781" s="70"/>
    </row>
    <row r="782" spans="1:9">
      <c r="A782" s="70"/>
      <c r="B782" s="70"/>
      <c r="C782" s="70"/>
      <c r="D782" s="70"/>
      <c r="E782" s="70"/>
      <c r="F782" s="70"/>
      <c r="G782" s="70"/>
      <c r="H782" s="70"/>
      <c r="I782" s="70"/>
    </row>
    <row r="783" spans="1:9">
      <c r="A783" s="70"/>
      <c r="B783" s="70"/>
      <c r="C783" s="70"/>
      <c r="D783" s="70"/>
      <c r="E783" s="70"/>
      <c r="F783" s="70"/>
      <c r="G783" s="70"/>
      <c r="H783" s="70"/>
      <c r="I783" s="70"/>
    </row>
    <row r="784" spans="1:9">
      <c r="A784" s="70"/>
      <c r="B784" s="70"/>
      <c r="C784" s="70"/>
      <c r="D784" s="70"/>
      <c r="E784" s="70"/>
      <c r="F784" s="70"/>
      <c r="G784" s="70"/>
      <c r="H784" s="70"/>
      <c r="I784" s="70"/>
    </row>
    <row r="785" spans="1:9">
      <c r="A785" s="70"/>
      <c r="B785" s="70"/>
      <c r="C785" s="70"/>
      <c r="D785" s="70"/>
      <c r="E785" s="70"/>
      <c r="F785" s="70"/>
      <c r="G785" s="70"/>
      <c r="H785" s="70"/>
      <c r="I785" s="70"/>
    </row>
    <row r="786" spans="1:9">
      <c r="A786" s="70"/>
      <c r="B786" s="70"/>
      <c r="C786" s="70"/>
      <c r="D786" s="70"/>
      <c r="E786" s="70"/>
      <c r="F786" s="70"/>
      <c r="G786" s="70"/>
      <c r="H786" s="70"/>
      <c r="I786" s="70"/>
    </row>
    <row r="787" spans="1:9">
      <c r="A787" s="70"/>
      <c r="B787" s="70"/>
      <c r="C787" s="70"/>
      <c r="D787" s="70"/>
      <c r="E787" s="70"/>
      <c r="F787" s="70"/>
      <c r="G787" s="70"/>
      <c r="H787" s="70"/>
      <c r="I787" s="70"/>
    </row>
    <row r="788" spans="1:9">
      <c r="A788" s="70"/>
      <c r="B788" s="70"/>
      <c r="C788" s="70"/>
      <c r="D788" s="70"/>
      <c r="E788" s="70"/>
      <c r="F788" s="70"/>
      <c r="G788" s="70"/>
      <c r="H788" s="70"/>
      <c r="I788" s="70"/>
    </row>
    <row r="789" spans="1:9">
      <c r="A789" s="70"/>
      <c r="B789" s="70"/>
      <c r="C789" s="70"/>
      <c r="D789" s="70"/>
      <c r="E789" s="70"/>
      <c r="F789" s="70"/>
      <c r="G789" s="70"/>
      <c r="H789" s="70"/>
      <c r="I789" s="70"/>
    </row>
    <row r="790" spans="1:9">
      <c r="A790" s="70"/>
      <c r="B790" s="70"/>
      <c r="C790" s="70"/>
      <c r="D790" s="70"/>
      <c r="E790" s="70"/>
      <c r="F790" s="70"/>
      <c r="G790" s="70"/>
      <c r="H790" s="70"/>
      <c r="I790" s="70"/>
    </row>
    <row r="791" spans="1:9">
      <c r="A791" s="70"/>
      <c r="B791" s="70"/>
      <c r="C791" s="70"/>
      <c r="D791" s="70"/>
      <c r="E791" s="70"/>
      <c r="F791" s="70"/>
      <c r="G791" s="70"/>
      <c r="H791" s="70"/>
      <c r="I791" s="70"/>
    </row>
    <row r="792" spans="1:9">
      <c r="A792" s="70"/>
      <c r="B792" s="70"/>
      <c r="C792" s="70"/>
      <c r="D792" s="70"/>
      <c r="E792" s="70"/>
      <c r="F792" s="70"/>
      <c r="G792" s="70"/>
      <c r="H792" s="70"/>
      <c r="I792" s="70"/>
    </row>
    <row r="793" spans="1:9">
      <c r="A793" s="70"/>
      <c r="B793" s="70"/>
      <c r="C793" s="70"/>
      <c r="D793" s="70"/>
      <c r="E793" s="70"/>
      <c r="F793" s="70"/>
      <c r="G793" s="70"/>
      <c r="H793" s="70"/>
      <c r="I793" s="70"/>
    </row>
    <row r="794" spans="1:9">
      <c r="A794" s="70"/>
      <c r="B794" s="70"/>
      <c r="C794" s="70"/>
      <c r="D794" s="70"/>
      <c r="E794" s="70"/>
      <c r="F794" s="70"/>
      <c r="G794" s="70"/>
      <c r="H794" s="70"/>
      <c r="I794" s="70"/>
    </row>
    <row r="795" spans="1:9">
      <c r="A795" s="70"/>
      <c r="B795" s="70"/>
      <c r="C795" s="70"/>
      <c r="D795" s="70"/>
      <c r="E795" s="70"/>
      <c r="F795" s="70"/>
      <c r="G795" s="70"/>
      <c r="H795" s="70"/>
      <c r="I795" s="70"/>
    </row>
    <row r="796" spans="1:9">
      <c r="A796" s="70"/>
      <c r="B796" s="70"/>
      <c r="C796" s="70"/>
      <c r="D796" s="70"/>
      <c r="E796" s="70"/>
      <c r="F796" s="70"/>
      <c r="G796" s="70"/>
      <c r="H796" s="70"/>
      <c r="I796" s="70"/>
    </row>
    <row r="797" spans="1:9">
      <c r="A797" s="70"/>
      <c r="B797" s="70"/>
      <c r="C797" s="70"/>
      <c r="D797" s="70"/>
      <c r="E797" s="70"/>
      <c r="F797" s="70"/>
      <c r="G797" s="70"/>
      <c r="H797" s="70"/>
      <c r="I797" s="70"/>
    </row>
    <row r="798" spans="1:9">
      <c r="A798" s="70"/>
      <c r="B798" s="70"/>
      <c r="C798" s="70"/>
      <c r="D798" s="70"/>
      <c r="E798" s="70"/>
      <c r="F798" s="70"/>
      <c r="G798" s="70"/>
      <c r="H798" s="70"/>
      <c r="I798" s="70"/>
    </row>
    <row r="799" spans="1:9">
      <c r="A799" s="70"/>
      <c r="B799" s="70"/>
      <c r="C799" s="70"/>
      <c r="D799" s="70"/>
      <c r="E799" s="70"/>
      <c r="F799" s="70"/>
      <c r="G799" s="70"/>
      <c r="H799" s="70"/>
      <c r="I799" s="70"/>
    </row>
    <row r="800" spans="1:9">
      <c r="A800" s="70"/>
      <c r="B800" s="70"/>
      <c r="C800" s="70"/>
      <c r="D800" s="70"/>
      <c r="E800" s="70"/>
      <c r="F800" s="70"/>
      <c r="G800" s="70"/>
      <c r="H800" s="70"/>
      <c r="I800" s="70"/>
    </row>
    <row r="801" spans="1:9">
      <c r="A801" s="70"/>
      <c r="B801" s="70"/>
      <c r="C801" s="70"/>
      <c r="D801" s="70"/>
      <c r="E801" s="70"/>
      <c r="F801" s="70"/>
      <c r="G801" s="70"/>
      <c r="H801" s="70"/>
      <c r="I801" s="70"/>
    </row>
    <row r="802" spans="1:9">
      <c r="A802" s="70"/>
      <c r="B802" s="70"/>
      <c r="C802" s="70"/>
      <c r="D802" s="70"/>
      <c r="E802" s="70"/>
      <c r="F802" s="70"/>
      <c r="G802" s="70"/>
      <c r="H802" s="70"/>
      <c r="I802" s="70"/>
    </row>
    <row r="803" spans="1:9">
      <c r="A803" s="70"/>
      <c r="B803" s="70"/>
      <c r="C803" s="70"/>
      <c r="D803" s="70"/>
      <c r="E803" s="70"/>
      <c r="F803" s="70"/>
      <c r="G803" s="70"/>
      <c r="H803" s="70"/>
      <c r="I803" s="70"/>
    </row>
    <row r="804" spans="1:9">
      <c r="A804" s="70"/>
      <c r="B804" s="70"/>
      <c r="C804" s="70"/>
      <c r="D804" s="70"/>
      <c r="E804" s="70"/>
      <c r="F804" s="70"/>
      <c r="G804" s="70"/>
      <c r="H804" s="70"/>
      <c r="I804" s="70"/>
    </row>
    <row r="805" spans="1:9">
      <c r="A805" s="70"/>
      <c r="B805" s="70"/>
      <c r="C805" s="70"/>
      <c r="D805" s="70"/>
      <c r="E805" s="70"/>
      <c r="F805" s="70"/>
      <c r="G805" s="70"/>
      <c r="H805" s="70"/>
      <c r="I805" s="70"/>
    </row>
    <row r="806" spans="1:9">
      <c r="A806" s="70"/>
      <c r="B806" s="70"/>
      <c r="C806" s="70"/>
      <c r="D806" s="70"/>
      <c r="E806" s="70"/>
      <c r="F806" s="70"/>
      <c r="G806" s="70"/>
      <c r="H806" s="70"/>
      <c r="I806" s="70"/>
    </row>
    <row r="807" spans="1:9">
      <c r="A807" s="70"/>
      <c r="B807" s="70"/>
      <c r="C807" s="70"/>
      <c r="D807" s="70"/>
      <c r="E807" s="70"/>
      <c r="F807" s="70"/>
      <c r="G807" s="70"/>
      <c r="H807" s="70"/>
      <c r="I807" s="70"/>
    </row>
    <row r="808" spans="1:9">
      <c r="A808" s="70"/>
      <c r="B808" s="70"/>
      <c r="C808" s="70"/>
      <c r="D808" s="70"/>
      <c r="E808" s="70"/>
      <c r="F808" s="70"/>
      <c r="G808" s="70"/>
      <c r="H808" s="70"/>
      <c r="I808" s="70"/>
    </row>
    <row r="809" spans="1:9">
      <c r="A809" s="70"/>
      <c r="B809" s="70"/>
      <c r="C809" s="70"/>
      <c r="D809" s="70"/>
      <c r="E809" s="70"/>
      <c r="F809" s="70"/>
      <c r="G809" s="70"/>
      <c r="H809" s="70"/>
      <c r="I809" s="70"/>
    </row>
    <row r="810" spans="1:9">
      <c r="A810" s="70"/>
      <c r="B810" s="70"/>
      <c r="C810" s="70"/>
      <c r="D810" s="70"/>
      <c r="E810" s="70"/>
      <c r="F810" s="70"/>
      <c r="G810" s="70"/>
      <c r="H810" s="70"/>
      <c r="I810" s="70"/>
    </row>
    <row r="811" spans="1:9">
      <c r="A811" s="70"/>
      <c r="B811" s="70"/>
      <c r="C811" s="70"/>
      <c r="D811" s="70"/>
      <c r="E811" s="70"/>
      <c r="F811" s="70"/>
      <c r="G811" s="70"/>
      <c r="H811" s="70"/>
      <c r="I811" s="70"/>
    </row>
    <row r="812" spans="1:9">
      <c r="A812" s="70"/>
      <c r="B812" s="70"/>
      <c r="C812" s="70"/>
      <c r="D812" s="70"/>
      <c r="E812" s="70"/>
      <c r="F812" s="70"/>
      <c r="G812" s="70"/>
      <c r="H812" s="70"/>
      <c r="I812" s="70"/>
    </row>
    <row r="813" spans="1:9">
      <c r="A813" s="70"/>
      <c r="B813" s="70"/>
      <c r="C813" s="70"/>
      <c r="D813" s="70"/>
      <c r="E813" s="70"/>
      <c r="F813" s="70"/>
      <c r="G813" s="70"/>
      <c r="H813" s="70"/>
      <c r="I813" s="70"/>
    </row>
    <row r="814" spans="1:9">
      <c r="A814" s="70"/>
      <c r="B814" s="70"/>
      <c r="C814" s="70"/>
      <c r="D814" s="70"/>
      <c r="E814" s="70"/>
      <c r="F814" s="70"/>
      <c r="G814" s="70"/>
      <c r="H814" s="70"/>
      <c r="I814" s="70"/>
    </row>
    <row r="815" spans="1:9">
      <c r="A815" s="70"/>
      <c r="B815" s="70"/>
      <c r="C815" s="70"/>
      <c r="D815" s="70"/>
      <c r="E815" s="70"/>
      <c r="F815" s="70"/>
      <c r="G815" s="70"/>
      <c r="H815" s="70"/>
      <c r="I815" s="70"/>
    </row>
    <row r="816" spans="1:9">
      <c r="A816" s="70"/>
      <c r="B816" s="70"/>
      <c r="C816" s="70"/>
      <c r="D816" s="70"/>
      <c r="E816" s="70"/>
      <c r="F816" s="70"/>
      <c r="G816" s="70"/>
      <c r="H816" s="70"/>
      <c r="I816" s="70"/>
    </row>
    <row r="817" spans="1:9">
      <c r="A817" s="70"/>
      <c r="B817" s="70"/>
      <c r="C817" s="70"/>
      <c r="D817" s="70"/>
      <c r="E817" s="70"/>
      <c r="F817" s="70"/>
      <c r="G817" s="70"/>
      <c r="H817" s="70"/>
      <c r="I817" s="70"/>
    </row>
    <row r="818" spans="1:9">
      <c r="A818" s="70"/>
      <c r="B818" s="70"/>
      <c r="C818" s="70"/>
      <c r="D818" s="70"/>
      <c r="E818" s="70"/>
      <c r="F818" s="70"/>
      <c r="G818" s="70"/>
      <c r="H818" s="70"/>
      <c r="I818" s="70"/>
    </row>
    <row r="819" spans="1:9">
      <c r="A819" s="70"/>
      <c r="B819" s="70"/>
      <c r="C819" s="70"/>
      <c r="D819" s="70"/>
      <c r="E819" s="70"/>
      <c r="F819" s="70"/>
      <c r="G819" s="70"/>
      <c r="H819" s="70"/>
      <c r="I819" s="70"/>
    </row>
    <row r="820" spans="1:9">
      <c r="A820" s="70"/>
      <c r="B820" s="70"/>
      <c r="C820" s="70"/>
      <c r="D820" s="70"/>
      <c r="E820" s="70"/>
      <c r="F820" s="70"/>
      <c r="G820" s="70"/>
      <c r="H820" s="70"/>
      <c r="I820" s="70"/>
    </row>
    <row r="821" spans="1:9">
      <c r="A821" s="70"/>
      <c r="B821" s="70"/>
      <c r="C821" s="70"/>
      <c r="D821" s="70"/>
      <c r="E821" s="70"/>
      <c r="F821" s="70"/>
      <c r="G821" s="70"/>
      <c r="H821" s="70"/>
      <c r="I821" s="70"/>
    </row>
    <row r="822" spans="1:9">
      <c r="A822" s="70"/>
      <c r="B822" s="70"/>
      <c r="C822" s="70"/>
      <c r="D822" s="70"/>
      <c r="E822" s="70"/>
      <c r="F822" s="70"/>
      <c r="G822" s="70"/>
      <c r="H822" s="70"/>
      <c r="I822" s="70"/>
    </row>
    <row r="823" spans="1:9">
      <c r="A823" s="70"/>
      <c r="B823" s="70"/>
      <c r="C823" s="70"/>
      <c r="D823" s="70"/>
      <c r="E823" s="70"/>
      <c r="F823" s="70"/>
      <c r="G823" s="70"/>
      <c r="H823" s="70"/>
      <c r="I823" s="70"/>
    </row>
    <row r="824" spans="1:9">
      <c r="A824" s="70"/>
      <c r="B824" s="70"/>
      <c r="C824" s="70"/>
      <c r="D824" s="70"/>
      <c r="E824" s="70"/>
      <c r="F824" s="70"/>
      <c r="G824" s="70"/>
      <c r="H824" s="70"/>
      <c r="I824" s="70"/>
    </row>
    <row r="825" spans="1:9">
      <c r="A825" s="70"/>
      <c r="B825" s="70"/>
      <c r="C825" s="70"/>
      <c r="D825" s="70"/>
      <c r="E825" s="70"/>
      <c r="F825" s="70"/>
      <c r="G825" s="70"/>
      <c r="H825" s="70"/>
      <c r="I825" s="70"/>
    </row>
    <row r="826" spans="1:9">
      <c r="A826" s="70"/>
      <c r="B826" s="70"/>
      <c r="C826" s="70"/>
      <c r="D826" s="70"/>
      <c r="E826" s="70"/>
      <c r="F826" s="70"/>
      <c r="G826" s="70"/>
      <c r="H826" s="70"/>
      <c r="I826" s="70"/>
    </row>
    <row r="827" spans="1:9">
      <c r="A827" s="70"/>
      <c r="B827" s="70"/>
      <c r="C827" s="70"/>
      <c r="D827" s="70"/>
      <c r="E827" s="70"/>
      <c r="F827" s="70"/>
      <c r="G827" s="70"/>
      <c r="H827" s="70"/>
      <c r="I827" s="70"/>
    </row>
    <row r="828" spans="1:9">
      <c r="A828" s="70"/>
      <c r="B828" s="70"/>
      <c r="C828" s="70"/>
      <c r="D828" s="70"/>
      <c r="E828" s="70"/>
      <c r="F828" s="70"/>
      <c r="G828" s="70"/>
      <c r="H828" s="70"/>
      <c r="I828" s="70"/>
    </row>
    <row r="829" spans="1:9">
      <c r="A829" s="70"/>
      <c r="B829" s="70"/>
      <c r="C829" s="70"/>
      <c r="D829" s="70"/>
      <c r="E829" s="70"/>
      <c r="F829" s="70"/>
      <c r="G829" s="70"/>
      <c r="H829" s="70"/>
      <c r="I829" s="70"/>
    </row>
    <row r="830" spans="1:9">
      <c r="A830" s="70"/>
      <c r="B830" s="70"/>
      <c r="C830" s="70"/>
      <c r="D830" s="70"/>
      <c r="E830" s="70"/>
      <c r="F830" s="70"/>
      <c r="G830" s="70"/>
      <c r="H830" s="70"/>
      <c r="I830" s="70"/>
    </row>
    <row r="831" spans="1:9">
      <c r="A831" s="70"/>
      <c r="B831" s="70"/>
      <c r="C831" s="70"/>
      <c r="D831" s="70"/>
      <c r="E831" s="70"/>
      <c r="F831" s="70"/>
      <c r="G831" s="70"/>
      <c r="H831" s="70"/>
      <c r="I831" s="70"/>
    </row>
    <row r="832" spans="1:9">
      <c r="A832" s="70"/>
      <c r="B832" s="70"/>
      <c r="C832" s="70"/>
      <c r="D832" s="70"/>
      <c r="E832" s="70"/>
      <c r="F832" s="70"/>
      <c r="G832" s="70"/>
      <c r="H832" s="70"/>
      <c r="I832" s="70"/>
    </row>
    <row r="833" spans="1:9">
      <c r="A833" s="70"/>
      <c r="B833" s="70"/>
      <c r="C833" s="70"/>
      <c r="D833" s="70"/>
      <c r="E833" s="70"/>
      <c r="F833" s="70"/>
      <c r="G833" s="70"/>
      <c r="H833" s="70"/>
      <c r="I833" s="70"/>
    </row>
    <row r="834" spans="1:9">
      <c r="A834" s="70"/>
      <c r="B834" s="70"/>
      <c r="C834" s="70"/>
      <c r="D834" s="70"/>
      <c r="E834" s="70"/>
      <c r="F834" s="70"/>
      <c r="G834" s="70"/>
      <c r="H834" s="70"/>
      <c r="I834" s="70"/>
    </row>
    <row r="835" spans="1:9">
      <c r="A835" s="70"/>
      <c r="B835" s="70"/>
      <c r="C835" s="70"/>
      <c r="D835" s="70"/>
      <c r="E835" s="70"/>
      <c r="F835" s="70"/>
      <c r="G835" s="70"/>
      <c r="H835" s="70"/>
      <c r="I835" s="70"/>
    </row>
    <row r="836" spans="1:9">
      <c r="A836" s="70"/>
      <c r="B836" s="70"/>
      <c r="C836" s="70"/>
      <c r="D836" s="70"/>
      <c r="E836" s="70"/>
      <c r="F836" s="70"/>
      <c r="G836" s="70"/>
      <c r="H836" s="70"/>
      <c r="I836" s="70"/>
    </row>
    <row r="837" spans="1:9">
      <c r="A837" s="70"/>
      <c r="B837" s="70"/>
      <c r="C837" s="70"/>
      <c r="D837" s="70"/>
      <c r="E837" s="70"/>
      <c r="F837" s="70"/>
      <c r="G837" s="70"/>
      <c r="H837" s="70"/>
      <c r="I837" s="70"/>
    </row>
    <row r="838" spans="1:9">
      <c r="A838" s="70"/>
      <c r="B838" s="70"/>
      <c r="C838" s="70"/>
      <c r="D838" s="70"/>
      <c r="E838" s="70"/>
      <c r="F838" s="70"/>
      <c r="G838" s="70"/>
      <c r="H838" s="70"/>
      <c r="I838" s="70"/>
    </row>
    <row r="839" spans="1:9">
      <c r="A839" s="70"/>
      <c r="B839" s="70"/>
      <c r="C839" s="70"/>
      <c r="D839" s="70"/>
      <c r="E839" s="70"/>
      <c r="F839" s="70"/>
      <c r="G839" s="70"/>
      <c r="H839" s="70"/>
      <c r="I839" s="70"/>
    </row>
    <row r="840" spans="1:9">
      <c r="A840" s="70"/>
      <c r="B840" s="70"/>
      <c r="C840" s="70"/>
      <c r="D840" s="70"/>
      <c r="E840" s="70"/>
      <c r="F840" s="70"/>
      <c r="G840" s="70"/>
      <c r="H840" s="70"/>
      <c r="I840" s="70"/>
    </row>
    <row r="841" spans="1:9">
      <c r="A841" s="70"/>
      <c r="B841" s="70"/>
      <c r="C841" s="70"/>
      <c r="D841" s="70"/>
      <c r="E841" s="70"/>
      <c r="F841" s="70"/>
      <c r="G841" s="70"/>
      <c r="H841" s="70"/>
      <c r="I841" s="70"/>
    </row>
    <row r="842" spans="1:9">
      <c r="A842" s="70"/>
      <c r="B842" s="70"/>
      <c r="C842" s="70"/>
      <c r="D842" s="70"/>
      <c r="E842" s="70"/>
      <c r="F842" s="70"/>
      <c r="G842" s="70"/>
      <c r="H842" s="70"/>
      <c r="I842" s="70"/>
    </row>
    <row r="843" spans="1:9">
      <c r="A843" s="70"/>
      <c r="B843" s="70"/>
      <c r="C843" s="70"/>
      <c r="D843" s="70"/>
      <c r="E843" s="70"/>
      <c r="F843" s="70"/>
      <c r="G843" s="70"/>
      <c r="H843" s="70"/>
      <c r="I843" s="70"/>
    </row>
    <row r="844" spans="1:9">
      <c r="A844" s="70"/>
      <c r="B844" s="70"/>
      <c r="C844" s="70"/>
      <c r="D844" s="70"/>
      <c r="E844" s="70"/>
      <c r="F844" s="70"/>
      <c r="G844" s="70"/>
      <c r="H844" s="70"/>
      <c r="I844" s="70"/>
    </row>
    <row r="845" spans="1:9">
      <c r="A845" s="70"/>
      <c r="B845" s="70"/>
      <c r="C845" s="70"/>
      <c r="D845" s="70"/>
      <c r="E845" s="70"/>
      <c r="F845" s="70"/>
      <c r="G845" s="70"/>
      <c r="H845" s="70"/>
      <c r="I845" s="70"/>
    </row>
    <row r="846" spans="1:9">
      <c r="A846" s="70"/>
      <c r="B846" s="70"/>
      <c r="C846" s="70"/>
      <c r="D846" s="70"/>
      <c r="E846" s="70"/>
      <c r="F846" s="70"/>
      <c r="G846" s="70"/>
      <c r="H846" s="70"/>
      <c r="I846" s="70"/>
    </row>
    <row r="847" spans="1:9">
      <c r="A847" s="70"/>
      <c r="B847" s="70"/>
      <c r="C847" s="70"/>
      <c r="D847" s="70"/>
      <c r="E847" s="70"/>
      <c r="F847" s="70"/>
      <c r="G847" s="70"/>
      <c r="H847" s="70"/>
      <c r="I847" s="70"/>
    </row>
    <row r="848" spans="1:9">
      <c r="A848" s="70"/>
      <c r="B848" s="70"/>
      <c r="C848" s="70"/>
      <c r="D848" s="70"/>
      <c r="E848" s="70"/>
      <c r="F848" s="70"/>
      <c r="G848" s="70"/>
      <c r="H848" s="70"/>
      <c r="I848" s="70"/>
    </row>
    <row r="849" spans="1:9">
      <c r="A849" s="70"/>
      <c r="B849" s="70"/>
      <c r="C849" s="70"/>
      <c r="D849" s="70"/>
      <c r="E849" s="70"/>
      <c r="F849" s="70"/>
      <c r="G849" s="70"/>
      <c r="H849" s="70"/>
      <c r="I849" s="70"/>
    </row>
    <row r="850" spans="1:9">
      <c r="A850" s="70"/>
      <c r="B850" s="70"/>
      <c r="C850" s="70"/>
      <c r="D850" s="70"/>
      <c r="E850" s="70"/>
      <c r="F850" s="70"/>
      <c r="G850" s="70"/>
      <c r="H850" s="70"/>
      <c r="I850" s="70"/>
    </row>
    <row r="851" spans="1:9">
      <c r="A851" s="70"/>
      <c r="B851" s="70"/>
      <c r="C851" s="70"/>
      <c r="D851" s="70"/>
      <c r="E851" s="70"/>
      <c r="F851" s="70"/>
      <c r="G851" s="70"/>
      <c r="H851" s="70"/>
      <c r="I851" s="70"/>
    </row>
    <row r="852" spans="1:9">
      <c r="A852" s="70"/>
      <c r="B852" s="70"/>
      <c r="C852" s="70"/>
      <c r="D852" s="70"/>
      <c r="E852" s="70"/>
      <c r="F852" s="70"/>
      <c r="G852" s="70"/>
      <c r="H852" s="70"/>
      <c r="I852" s="70"/>
    </row>
    <row r="853" spans="1:9">
      <c r="A853" s="70"/>
      <c r="B853" s="70"/>
      <c r="C853" s="70"/>
      <c r="D853" s="70"/>
      <c r="E853" s="70"/>
      <c r="F853" s="70"/>
      <c r="G853" s="70"/>
      <c r="H853" s="70"/>
      <c r="I853" s="70"/>
    </row>
    <row r="854" spans="1:9">
      <c r="A854" s="70"/>
      <c r="B854" s="70"/>
      <c r="C854" s="70"/>
      <c r="D854" s="70"/>
      <c r="E854" s="70"/>
      <c r="F854" s="70"/>
      <c r="G854" s="70"/>
      <c r="H854" s="70"/>
      <c r="I854" s="70"/>
    </row>
    <row r="855" spans="1:9">
      <c r="A855" s="70"/>
      <c r="B855" s="70"/>
      <c r="C855" s="70"/>
      <c r="D855" s="70"/>
      <c r="E855" s="70"/>
      <c r="F855" s="70"/>
      <c r="G855" s="70"/>
      <c r="H855" s="70"/>
      <c r="I855" s="70"/>
    </row>
    <row r="856" spans="1:9">
      <c r="A856" s="70"/>
      <c r="B856" s="70"/>
      <c r="C856" s="70"/>
      <c r="D856" s="70"/>
      <c r="E856" s="70"/>
      <c r="F856" s="70"/>
      <c r="G856" s="70"/>
      <c r="H856" s="70"/>
      <c r="I856" s="70"/>
    </row>
    <row r="857" spans="1:9">
      <c r="A857" s="70"/>
      <c r="B857" s="70"/>
      <c r="C857" s="70"/>
      <c r="D857" s="70"/>
      <c r="E857" s="70"/>
      <c r="F857" s="70"/>
      <c r="G857" s="70"/>
      <c r="H857" s="70"/>
      <c r="I857" s="70"/>
    </row>
    <row r="858" spans="1:9">
      <c r="A858" s="70"/>
      <c r="B858" s="70"/>
      <c r="C858" s="70"/>
      <c r="D858" s="70"/>
      <c r="E858" s="70"/>
      <c r="F858" s="70"/>
      <c r="G858" s="70"/>
      <c r="H858" s="70"/>
      <c r="I858" s="70"/>
    </row>
    <row r="859" spans="1:9">
      <c r="A859" s="70"/>
      <c r="B859" s="70"/>
      <c r="C859" s="70"/>
      <c r="D859" s="70"/>
      <c r="E859" s="70"/>
      <c r="F859" s="70"/>
      <c r="G859" s="70"/>
      <c r="H859" s="70"/>
      <c r="I859" s="70"/>
    </row>
    <row r="860" spans="1:9">
      <c r="A860" s="70"/>
      <c r="B860" s="70"/>
      <c r="C860" s="70"/>
      <c r="D860" s="70"/>
      <c r="E860" s="70"/>
      <c r="F860" s="70"/>
      <c r="G860" s="70"/>
      <c r="H860" s="70"/>
      <c r="I860" s="70"/>
    </row>
    <row r="861" spans="1:9">
      <c r="A861" s="70"/>
      <c r="B861" s="70"/>
      <c r="C861" s="70"/>
      <c r="D861" s="70"/>
      <c r="E861" s="70"/>
      <c r="F861" s="70"/>
      <c r="G861" s="70"/>
      <c r="H861" s="70"/>
      <c r="I861" s="70"/>
    </row>
    <row r="862" spans="1:9">
      <c r="A862" s="70"/>
      <c r="B862" s="70"/>
      <c r="C862" s="70"/>
      <c r="D862" s="70"/>
      <c r="E862" s="70"/>
      <c r="F862" s="70"/>
      <c r="G862" s="70"/>
      <c r="H862" s="70"/>
      <c r="I862" s="70"/>
    </row>
    <row r="863" spans="1:9">
      <c r="A863" s="70"/>
      <c r="B863" s="70"/>
      <c r="C863" s="70"/>
      <c r="D863" s="70"/>
      <c r="E863" s="70"/>
      <c r="F863" s="70"/>
      <c r="G863" s="70"/>
      <c r="H863" s="70"/>
      <c r="I863" s="70"/>
    </row>
    <row r="864" spans="1:9">
      <c r="A864" s="70"/>
      <c r="B864" s="70"/>
      <c r="C864" s="70"/>
      <c r="D864" s="70"/>
      <c r="E864" s="70"/>
      <c r="F864" s="70"/>
      <c r="G864" s="70"/>
      <c r="H864" s="70"/>
      <c r="I864" s="70"/>
    </row>
    <row r="865" spans="1:9">
      <c r="A865" s="70"/>
      <c r="B865" s="70"/>
      <c r="C865" s="70"/>
      <c r="D865" s="70"/>
      <c r="E865" s="70"/>
      <c r="F865" s="70"/>
      <c r="G865" s="70"/>
      <c r="H865" s="70"/>
      <c r="I865" s="70"/>
    </row>
    <row r="866" spans="1:9">
      <c r="A866" s="70"/>
      <c r="B866" s="70"/>
      <c r="C866" s="70"/>
      <c r="D866" s="70"/>
      <c r="E866" s="70"/>
      <c r="F866" s="70"/>
      <c r="G866" s="70"/>
      <c r="H866" s="70"/>
      <c r="I866" s="70"/>
    </row>
    <row r="867" spans="1:9">
      <c r="A867" s="70"/>
      <c r="B867" s="70"/>
      <c r="C867" s="70"/>
      <c r="D867" s="70"/>
      <c r="E867" s="70"/>
      <c r="F867" s="70"/>
      <c r="G867" s="70"/>
      <c r="H867" s="70"/>
      <c r="I867" s="70"/>
    </row>
    <row r="868" spans="1:9">
      <c r="A868" s="70"/>
      <c r="B868" s="70"/>
      <c r="C868" s="70"/>
      <c r="D868" s="70"/>
      <c r="E868" s="70"/>
      <c r="F868" s="70"/>
      <c r="G868" s="70"/>
      <c r="H868" s="70"/>
      <c r="I868" s="70"/>
    </row>
    <row r="869" spans="1:9">
      <c r="A869" s="70"/>
      <c r="B869" s="70"/>
      <c r="C869" s="70"/>
      <c r="D869" s="70"/>
      <c r="E869" s="70"/>
      <c r="F869" s="70"/>
      <c r="G869" s="70"/>
      <c r="H869" s="70"/>
      <c r="I869" s="70"/>
    </row>
    <row r="870" spans="1:9">
      <c r="A870" s="70"/>
      <c r="B870" s="70"/>
      <c r="C870" s="70"/>
      <c r="D870" s="70"/>
      <c r="E870" s="70"/>
      <c r="F870" s="70"/>
      <c r="G870" s="70"/>
      <c r="H870" s="70"/>
      <c r="I870" s="70"/>
    </row>
    <row r="871" spans="1:9">
      <c r="A871" s="70"/>
      <c r="B871" s="70"/>
      <c r="C871" s="70"/>
      <c r="D871" s="70"/>
      <c r="E871" s="70"/>
      <c r="F871" s="70"/>
      <c r="G871" s="70"/>
      <c r="H871" s="70"/>
      <c r="I871" s="70"/>
    </row>
    <row r="872" spans="1:9">
      <c r="A872" s="70"/>
      <c r="B872" s="70"/>
      <c r="C872" s="70"/>
      <c r="D872" s="70"/>
      <c r="E872" s="70"/>
      <c r="F872" s="70"/>
      <c r="G872" s="70"/>
      <c r="H872" s="70"/>
      <c r="I872" s="70"/>
    </row>
    <row r="873" spans="1:9">
      <c r="A873" s="70"/>
      <c r="B873" s="70"/>
      <c r="C873" s="70"/>
      <c r="D873" s="70"/>
      <c r="E873" s="70"/>
      <c r="F873" s="70"/>
      <c r="G873" s="70"/>
      <c r="H873" s="70"/>
      <c r="I873" s="70"/>
    </row>
    <row r="874" spans="1:9">
      <c r="A874" s="70"/>
      <c r="B874" s="70"/>
      <c r="C874" s="70"/>
      <c r="D874" s="70"/>
      <c r="E874" s="70"/>
      <c r="F874" s="70"/>
      <c r="G874" s="70"/>
      <c r="H874" s="70"/>
      <c r="I874" s="70"/>
    </row>
    <row r="875" spans="1:9">
      <c r="A875" s="70"/>
      <c r="B875" s="70"/>
      <c r="C875" s="70"/>
      <c r="D875" s="70"/>
      <c r="E875" s="70"/>
      <c r="F875" s="70"/>
      <c r="G875" s="70"/>
      <c r="H875" s="70"/>
      <c r="I875" s="70"/>
    </row>
    <row r="876" spans="1:9">
      <c r="A876" s="70"/>
      <c r="B876" s="70"/>
      <c r="C876" s="70"/>
      <c r="D876" s="70"/>
      <c r="E876" s="70"/>
      <c r="F876" s="70"/>
      <c r="G876" s="70"/>
      <c r="H876" s="70"/>
      <c r="I876" s="70"/>
    </row>
    <row r="877" spans="1:9">
      <c r="A877" s="70"/>
      <c r="B877" s="70"/>
      <c r="C877" s="70"/>
      <c r="D877" s="70"/>
      <c r="E877" s="70"/>
      <c r="F877" s="70"/>
      <c r="G877" s="70"/>
      <c r="H877" s="70"/>
      <c r="I877" s="70"/>
    </row>
    <row r="878" spans="1:9">
      <c r="A878" s="70"/>
      <c r="B878" s="70"/>
      <c r="C878" s="70"/>
      <c r="D878" s="70"/>
      <c r="E878" s="70"/>
      <c r="F878" s="70"/>
      <c r="G878" s="70"/>
      <c r="H878" s="70"/>
      <c r="I878" s="70"/>
    </row>
    <row r="879" spans="1:9">
      <c r="A879" s="70"/>
      <c r="B879" s="70"/>
      <c r="C879" s="70"/>
      <c r="D879" s="70"/>
      <c r="E879" s="70"/>
      <c r="F879" s="70"/>
      <c r="G879" s="70"/>
      <c r="H879" s="70"/>
      <c r="I879" s="70"/>
    </row>
    <row r="880" spans="1:9">
      <c r="A880" s="70"/>
      <c r="B880" s="70"/>
      <c r="C880" s="70"/>
      <c r="D880" s="70"/>
      <c r="E880" s="70"/>
      <c r="F880" s="70"/>
      <c r="G880" s="70"/>
      <c r="H880" s="70"/>
      <c r="I880" s="70"/>
    </row>
    <row r="881" spans="1:9">
      <c r="A881" s="70"/>
      <c r="B881" s="70"/>
      <c r="C881" s="70"/>
      <c r="D881" s="70"/>
      <c r="E881" s="70"/>
      <c r="F881" s="70"/>
      <c r="G881" s="70"/>
      <c r="H881" s="70"/>
      <c r="I881" s="70"/>
    </row>
    <row r="882" spans="1:9">
      <c r="A882" s="70"/>
      <c r="B882" s="70"/>
      <c r="C882" s="70"/>
      <c r="D882" s="70"/>
      <c r="E882" s="70"/>
      <c r="F882" s="70"/>
      <c r="G882" s="70"/>
      <c r="H882" s="70"/>
      <c r="I882" s="70"/>
    </row>
    <row r="883" spans="1:9">
      <c r="A883" s="70"/>
      <c r="B883" s="70"/>
      <c r="C883" s="70"/>
      <c r="D883" s="70"/>
      <c r="E883" s="70"/>
      <c r="F883" s="70"/>
      <c r="G883" s="70"/>
      <c r="H883" s="70"/>
      <c r="I883" s="70"/>
    </row>
    <row r="884" spans="1:9">
      <c r="A884" s="70"/>
      <c r="B884" s="70"/>
      <c r="C884" s="70"/>
      <c r="D884" s="70"/>
      <c r="E884" s="70"/>
      <c r="F884" s="70"/>
      <c r="G884" s="70"/>
      <c r="H884" s="70"/>
      <c r="I884" s="70"/>
    </row>
    <row r="885" spans="1:9">
      <c r="A885" s="70"/>
      <c r="B885" s="70"/>
      <c r="C885" s="70"/>
      <c r="D885" s="70"/>
      <c r="E885" s="70"/>
      <c r="F885" s="70"/>
      <c r="G885" s="70"/>
      <c r="H885" s="70"/>
      <c r="I885" s="70"/>
    </row>
    <row r="886" spans="1:9">
      <c r="A886" s="70"/>
      <c r="B886" s="70"/>
      <c r="C886" s="70"/>
      <c r="D886" s="70"/>
      <c r="E886" s="70"/>
      <c r="F886" s="70"/>
      <c r="G886" s="70"/>
      <c r="H886" s="70"/>
      <c r="I886" s="70"/>
    </row>
    <row r="887" spans="1:9">
      <c r="A887" s="70"/>
      <c r="B887" s="70"/>
      <c r="C887" s="70"/>
      <c r="D887" s="70"/>
      <c r="E887" s="70"/>
      <c r="F887" s="70"/>
      <c r="G887" s="70"/>
      <c r="H887" s="70"/>
      <c r="I887" s="70"/>
    </row>
    <row r="888" spans="1:9">
      <c r="A888" s="70"/>
      <c r="B888" s="70"/>
      <c r="C888" s="70"/>
      <c r="D888" s="70"/>
      <c r="E888" s="70"/>
      <c r="F888" s="70"/>
      <c r="G888" s="70"/>
      <c r="H888" s="70"/>
      <c r="I888" s="70"/>
    </row>
    <row r="889" spans="1:9">
      <c r="A889" s="70"/>
      <c r="B889" s="70"/>
      <c r="C889" s="70"/>
      <c r="D889" s="70"/>
      <c r="E889" s="70"/>
      <c r="F889" s="70"/>
      <c r="G889" s="70"/>
      <c r="H889" s="70"/>
      <c r="I889" s="70"/>
    </row>
    <row r="890" spans="1:9">
      <c r="A890" s="70"/>
      <c r="B890" s="70"/>
      <c r="C890" s="70"/>
      <c r="D890" s="70"/>
      <c r="E890" s="70"/>
      <c r="F890" s="70"/>
      <c r="G890" s="70"/>
      <c r="H890" s="70"/>
      <c r="I890" s="70"/>
    </row>
    <row r="891" spans="1:9">
      <c r="A891" s="70"/>
      <c r="B891" s="70"/>
      <c r="C891" s="70"/>
      <c r="D891" s="70"/>
      <c r="E891" s="70"/>
      <c r="F891" s="70"/>
      <c r="G891" s="70"/>
      <c r="H891" s="70"/>
      <c r="I891" s="70"/>
    </row>
    <row r="892" spans="1:9">
      <c r="A892" s="70"/>
      <c r="B892" s="70"/>
      <c r="C892" s="70"/>
      <c r="D892" s="70"/>
      <c r="E892" s="70"/>
      <c r="F892" s="70"/>
      <c r="G892" s="70"/>
      <c r="H892" s="70"/>
      <c r="I892" s="70"/>
    </row>
    <row r="893" spans="1:9">
      <c r="A893" s="70"/>
      <c r="B893" s="70"/>
      <c r="C893" s="70"/>
      <c r="D893" s="70"/>
      <c r="E893" s="70"/>
      <c r="F893" s="70"/>
      <c r="G893" s="70"/>
      <c r="H893" s="70"/>
      <c r="I893" s="70"/>
    </row>
    <row r="894" spans="1:9">
      <c r="A894" s="70"/>
      <c r="B894" s="70"/>
      <c r="C894" s="70"/>
      <c r="D894" s="70"/>
      <c r="E894" s="70"/>
      <c r="F894" s="70"/>
      <c r="G894" s="70"/>
      <c r="H894" s="70"/>
      <c r="I894" s="70"/>
    </row>
    <row r="895" spans="1:9">
      <c r="A895" s="70"/>
      <c r="B895" s="70"/>
      <c r="C895" s="70"/>
      <c r="D895" s="70"/>
      <c r="E895" s="70"/>
      <c r="F895" s="70"/>
      <c r="G895" s="70"/>
      <c r="H895" s="70"/>
      <c r="I895" s="70"/>
    </row>
    <row r="896" spans="1:9">
      <c r="A896" s="70"/>
      <c r="B896" s="70"/>
      <c r="C896" s="70"/>
      <c r="D896" s="70"/>
      <c r="E896" s="70"/>
      <c r="F896" s="70"/>
      <c r="G896" s="70"/>
      <c r="H896" s="70"/>
      <c r="I896" s="70"/>
    </row>
    <row r="897" spans="1:9">
      <c r="A897" s="70"/>
      <c r="B897" s="70"/>
      <c r="C897" s="70"/>
      <c r="D897" s="70"/>
      <c r="E897" s="70"/>
      <c r="F897" s="70"/>
      <c r="G897" s="70"/>
      <c r="H897" s="70"/>
      <c r="I897" s="70"/>
    </row>
    <row r="898" spans="1:9">
      <c r="A898" s="70"/>
      <c r="B898" s="70"/>
      <c r="C898" s="70"/>
      <c r="D898" s="70"/>
      <c r="E898" s="70"/>
      <c r="F898" s="70"/>
      <c r="G898" s="70"/>
      <c r="H898" s="70"/>
      <c r="I898" s="70"/>
    </row>
    <row r="899" spans="1:9">
      <c r="A899" s="70"/>
      <c r="B899" s="70"/>
      <c r="C899" s="70"/>
      <c r="D899" s="70"/>
      <c r="E899" s="70"/>
      <c r="F899" s="70"/>
      <c r="G899" s="70"/>
      <c r="H899" s="70"/>
      <c r="I899" s="70"/>
    </row>
    <row r="900" spans="1:9">
      <c r="A900" s="70"/>
      <c r="B900" s="70"/>
      <c r="C900" s="70"/>
      <c r="D900" s="70"/>
      <c r="E900" s="70"/>
      <c r="F900" s="70"/>
      <c r="G900" s="70"/>
      <c r="H900" s="70"/>
      <c r="I900" s="70"/>
    </row>
    <row r="901" spans="1:9">
      <c r="A901" s="70"/>
      <c r="B901" s="70"/>
      <c r="C901" s="70"/>
      <c r="D901" s="70"/>
      <c r="E901" s="70"/>
      <c r="F901" s="70"/>
      <c r="G901" s="70"/>
      <c r="H901" s="70"/>
      <c r="I901" s="70"/>
    </row>
    <row r="902" spans="1:9">
      <c r="A902" s="70"/>
      <c r="B902" s="70"/>
      <c r="C902" s="70"/>
      <c r="D902" s="70"/>
      <c r="E902" s="70"/>
      <c r="F902" s="70"/>
      <c r="G902" s="70"/>
      <c r="H902" s="70"/>
      <c r="I902" s="70"/>
    </row>
    <row r="903" spans="1:9">
      <c r="A903" s="70"/>
      <c r="B903" s="70"/>
      <c r="C903" s="70"/>
      <c r="D903" s="70"/>
      <c r="E903" s="70"/>
      <c r="F903" s="70"/>
      <c r="G903" s="70"/>
      <c r="H903" s="70"/>
      <c r="I903" s="70"/>
    </row>
    <row r="904" spans="1:9">
      <c r="A904" s="70"/>
      <c r="B904" s="70"/>
      <c r="C904" s="70"/>
      <c r="D904" s="70"/>
      <c r="E904" s="70"/>
      <c r="F904" s="70"/>
      <c r="G904" s="70"/>
      <c r="H904" s="70"/>
      <c r="I904" s="70"/>
    </row>
    <row r="905" spans="1:9">
      <c r="A905" s="70"/>
      <c r="B905" s="70"/>
      <c r="C905" s="70"/>
      <c r="D905" s="70"/>
      <c r="E905" s="70"/>
      <c r="F905" s="70"/>
      <c r="G905" s="70"/>
      <c r="H905" s="70"/>
      <c r="I905" s="70"/>
    </row>
    <row r="906" spans="1:9">
      <c r="A906" s="70"/>
      <c r="B906" s="70"/>
      <c r="C906" s="70"/>
      <c r="D906" s="70"/>
      <c r="E906" s="70"/>
      <c r="F906" s="70"/>
      <c r="G906" s="70"/>
      <c r="H906" s="70"/>
      <c r="I906" s="70"/>
    </row>
    <row r="907" spans="1:9">
      <c r="A907" s="70"/>
      <c r="B907" s="70"/>
      <c r="C907" s="70"/>
      <c r="D907" s="70"/>
      <c r="E907" s="70"/>
      <c r="F907" s="70"/>
      <c r="G907" s="70"/>
      <c r="H907" s="70"/>
      <c r="I907" s="70"/>
    </row>
    <row r="908" spans="1:9">
      <c r="A908" s="70"/>
      <c r="B908" s="70"/>
      <c r="C908" s="70"/>
      <c r="D908" s="70"/>
      <c r="E908" s="70"/>
      <c r="F908" s="70"/>
      <c r="G908" s="70"/>
      <c r="H908" s="70"/>
      <c r="I908" s="70"/>
    </row>
    <row r="909" spans="1:9">
      <c r="A909" s="70"/>
      <c r="B909" s="70"/>
      <c r="C909" s="70"/>
      <c r="D909" s="70"/>
      <c r="E909" s="70"/>
      <c r="F909" s="70"/>
      <c r="G909" s="70"/>
      <c r="H909" s="70"/>
      <c r="I909" s="70"/>
    </row>
    <row r="910" spans="1:9">
      <c r="A910" s="70"/>
      <c r="B910" s="70"/>
      <c r="C910" s="70"/>
      <c r="D910" s="70"/>
      <c r="E910" s="70"/>
      <c r="F910" s="70"/>
      <c r="G910" s="70"/>
      <c r="H910" s="70"/>
      <c r="I910" s="70"/>
    </row>
    <row r="911" spans="1:9">
      <c r="A911" s="70"/>
      <c r="B911" s="70"/>
      <c r="C911" s="70"/>
      <c r="D911" s="70"/>
      <c r="E911" s="70"/>
      <c r="F911" s="70"/>
      <c r="G911" s="70"/>
      <c r="H911" s="70"/>
      <c r="I911" s="70"/>
    </row>
    <row r="912" spans="1:9">
      <c r="A912" s="70"/>
      <c r="B912" s="70"/>
      <c r="C912" s="70"/>
      <c r="D912" s="70"/>
      <c r="E912" s="70"/>
      <c r="F912" s="70"/>
      <c r="G912" s="70"/>
      <c r="H912" s="70"/>
      <c r="I912" s="70"/>
    </row>
    <row r="913" spans="1:9">
      <c r="A913" s="70"/>
      <c r="B913" s="70"/>
      <c r="C913" s="70"/>
      <c r="D913" s="70"/>
      <c r="E913" s="70"/>
      <c r="F913" s="70"/>
      <c r="G913" s="70"/>
      <c r="H913" s="70"/>
      <c r="I913" s="70"/>
    </row>
    <row r="914" spans="1:9">
      <c r="A914" s="70"/>
      <c r="B914" s="70"/>
      <c r="C914" s="70"/>
      <c r="D914" s="70"/>
      <c r="E914" s="70"/>
      <c r="F914" s="70"/>
      <c r="G914" s="70"/>
      <c r="H914" s="70"/>
      <c r="I914" s="70"/>
    </row>
    <row r="915" spans="1:9">
      <c r="A915" s="70"/>
      <c r="B915" s="70"/>
      <c r="C915" s="70"/>
      <c r="D915" s="70"/>
      <c r="E915" s="70"/>
      <c r="F915" s="70"/>
      <c r="G915" s="70"/>
      <c r="H915" s="70"/>
      <c r="I915" s="70"/>
    </row>
    <row r="916" spans="1:9">
      <c r="A916" s="70"/>
      <c r="B916" s="70"/>
      <c r="C916" s="70"/>
      <c r="D916" s="70"/>
      <c r="E916" s="70"/>
      <c r="F916" s="70"/>
      <c r="G916" s="70"/>
      <c r="H916" s="70"/>
      <c r="I916" s="70"/>
    </row>
    <row r="917" spans="1:9">
      <c r="A917" s="70"/>
      <c r="B917" s="70"/>
      <c r="C917" s="70"/>
      <c r="D917" s="70"/>
      <c r="E917" s="70"/>
      <c r="F917" s="70"/>
      <c r="G917" s="70"/>
      <c r="H917" s="70"/>
      <c r="I917" s="70"/>
    </row>
    <row r="918" spans="1:9">
      <c r="A918" s="70"/>
      <c r="B918" s="70"/>
      <c r="C918" s="70"/>
      <c r="D918" s="70"/>
      <c r="E918" s="70"/>
      <c r="F918" s="70"/>
      <c r="G918" s="70"/>
      <c r="H918" s="70"/>
      <c r="I918" s="70"/>
    </row>
    <row r="919" spans="1:9">
      <c r="A919" s="70"/>
      <c r="B919" s="70"/>
      <c r="C919" s="70"/>
      <c r="D919" s="70"/>
      <c r="E919" s="70"/>
      <c r="F919" s="70"/>
      <c r="G919" s="70"/>
      <c r="H919" s="70"/>
      <c r="I919" s="70"/>
    </row>
    <row r="920" spans="1:9">
      <c r="A920" s="70"/>
      <c r="B920" s="70"/>
      <c r="C920" s="70"/>
      <c r="D920" s="70"/>
      <c r="E920" s="70"/>
      <c r="F920" s="70"/>
      <c r="G920" s="70"/>
      <c r="H920" s="70"/>
      <c r="I920" s="70"/>
    </row>
    <row r="921" spans="1:9">
      <c r="A921" s="70"/>
      <c r="B921" s="70"/>
      <c r="C921" s="70"/>
      <c r="D921" s="70"/>
      <c r="E921" s="70"/>
      <c r="F921" s="70"/>
      <c r="G921" s="70"/>
      <c r="H921" s="70"/>
      <c r="I921" s="70"/>
    </row>
    <row r="922" spans="1:9">
      <c r="A922" s="70"/>
      <c r="B922" s="70"/>
      <c r="C922" s="70"/>
      <c r="D922" s="70"/>
      <c r="E922" s="70"/>
      <c r="F922" s="70"/>
      <c r="G922" s="70"/>
      <c r="H922" s="70"/>
      <c r="I922" s="70"/>
    </row>
    <row r="923" spans="1:9">
      <c r="A923" s="70"/>
      <c r="B923" s="70"/>
      <c r="C923" s="70"/>
      <c r="D923" s="70"/>
      <c r="E923" s="70"/>
      <c r="F923" s="70"/>
      <c r="G923" s="70"/>
      <c r="H923" s="70"/>
      <c r="I923" s="70"/>
    </row>
    <row r="924" spans="1:9">
      <c r="A924" s="70"/>
      <c r="B924" s="70"/>
      <c r="C924" s="70"/>
      <c r="D924" s="70"/>
      <c r="E924" s="70"/>
      <c r="F924" s="70"/>
      <c r="G924" s="70"/>
      <c r="H924" s="70"/>
      <c r="I924" s="70"/>
    </row>
    <row r="925" spans="1:9">
      <c r="A925" s="70"/>
      <c r="B925" s="70"/>
      <c r="C925" s="70"/>
      <c r="D925" s="70"/>
      <c r="E925" s="70"/>
      <c r="F925" s="70"/>
      <c r="G925" s="70"/>
      <c r="H925" s="70"/>
      <c r="I925" s="70"/>
    </row>
    <row r="926" spans="1:9">
      <c r="A926" s="70"/>
      <c r="B926" s="70"/>
      <c r="C926" s="70"/>
      <c r="D926" s="70"/>
      <c r="E926" s="70"/>
      <c r="F926" s="70"/>
      <c r="G926" s="70"/>
      <c r="H926" s="70"/>
      <c r="I926" s="70"/>
    </row>
    <row r="927" spans="1:9">
      <c r="A927" s="70"/>
      <c r="B927" s="70"/>
      <c r="C927" s="70"/>
      <c r="D927" s="70"/>
      <c r="E927" s="70"/>
      <c r="F927" s="70"/>
      <c r="G927" s="70"/>
      <c r="H927" s="70"/>
      <c r="I927" s="70"/>
    </row>
    <row r="928" spans="1:9">
      <c r="A928" s="70"/>
      <c r="B928" s="70"/>
      <c r="C928" s="70"/>
      <c r="D928" s="70"/>
      <c r="E928" s="70"/>
      <c r="F928" s="70"/>
      <c r="G928" s="70"/>
      <c r="H928" s="70"/>
      <c r="I928" s="70"/>
    </row>
    <row r="929" spans="1:9">
      <c r="A929" s="70"/>
      <c r="B929" s="70"/>
      <c r="C929" s="70"/>
      <c r="D929" s="70"/>
      <c r="E929" s="70"/>
      <c r="F929" s="70"/>
      <c r="G929" s="70"/>
      <c r="H929" s="70"/>
      <c r="I929" s="70"/>
    </row>
    <row r="930" spans="1:9">
      <c r="A930" s="70"/>
      <c r="B930" s="70"/>
      <c r="C930" s="70"/>
      <c r="D930" s="70"/>
      <c r="E930" s="70"/>
      <c r="F930" s="70"/>
      <c r="G930" s="70"/>
      <c r="H930" s="70"/>
      <c r="I930" s="70"/>
    </row>
    <row r="931" spans="1:9">
      <c r="A931" s="70"/>
      <c r="B931" s="70"/>
      <c r="C931" s="70"/>
      <c r="D931" s="70"/>
      <c r="E931" s="70"/>
      <c r="F931" s="70"/>
      <c r="G931" s="70"/>
      <c r="H931" s="70"/>
      <c r="I931" s="70"/>
    </row>
    <row r="932" spans="1:9">
      <c r="A932" s="70"/>
      <c r="B932" s="70"/>
      <c r="C932" s="70"/>
      <c r="D932" s="70"/>
      <c r="E932" s="70"/>
      <c r="F932" s="70"/>
      <c r="G932" s="70"/>
      <c r="H932" s="70"/>
      <c r="I932" s="70"/>
    </row>
    <row r="933" spans="1:9">
      <c r="A933" s="70"/>
      <c r="B933" s="70"/>
      <c r="C933" s="70"/>
      <c r="D933" s="70"/>
      <c r="E933" s="70"/>
      <c r="F933" s="70"/>
      <c r="G933" s="70"/>
      <c r="H933" s="70"/>
      <c r="I933" s="70"/>
    </row>
    <row r="934" spans="1:9">
      <c r="A934" s="70"/>
      <c r="B934" s="70"/>
      <c r="C934" s="70"/>
      <c r="D934" s="70"/>
      <c r="E934" s="70"/>
      <c r="F934" s="70"/>
      <c r="G934" s="70"/>
      <c r="H934" s="70"/>
      <c r="I934" s="70"/>
    </row>
    <row r="935" spans="1:9">
      <c r="A935" s="70"/>
      <c r="B935" s="70"/>
      <c r="C935" s="70"/>
      <c r="D935" s="70"/>
      <c r="E935" s="70"/>
      <c r="F935" s="70"/>
      <c r="G935" s="70"/>
      <c r="H935" s="70"/>
      <c r="I935" s="70"/>
    </row>
    <row r="936" spans="1:9">
      <c r="A936" s="70"/>
      <c r="B936" s="70"/>
      <c r="C936" s="70"/>
      <c r="D936" s="70"/>
      <c r="E936" s="70"/>
      <c r="F936" s="70"/>
      <c r="G936" s="70"/>
      <c r="H936" s="70"/>
      <c r="I936" s="70"/>
    </row>
    <row r="937" spans="1:9">
      <c r="A937" s="70"/>
      <c r="B937" s="70"/>
      <c r="C937" s="70"/>
      <c r="D937" s="70"/>
      <c r="E937" s="70"/>
      <c r="F937" s="70"/>
      <c r="G937" s="70"/>
      <c r="H937" s="70"/>
      <c r="I937" s="70"/>
    </row>
    <row r="938" spans="1:9">
      <c r="A938" s="70"/>
      <c r="B938" s="70"/>
      <c r="C938" s="70"/>
      <c r="D938" s="70"/>
      <c r="E938" s="70"/>
      <c r="F938" s="70"/>
      <c r="G938" s="70"/>
      <c r="H938" s="70"/>
      <c r="I938" s="70"/>
    </row>
    <row r="939" spans="1:9">
      <c r="A939" s="70"/>
      <c r="B939" s="70"/>
      <c r="C939" s="70"/>
      <c r="D939" s="70"/>
      <c r="E939" s="70"/>
      <c r="F939" s="70"/>
      <c r="G939" s="70"/>
      <c r="H939" s="70"/>
      <c r="I939" s="70"/>
    </row>
    <row r="940" spans="1:9">
      <c r="A940" s="70"/>
      <c r="B940" s="70"/>
      <c r="C940" s="70"/>
      <c r="D940" s="70"/>
      <c r="E940" s="70"/>
      <c r="F940" s="70"/>
      <c r="G940" s="70"/>
      <c r="H940" s="70"/>
      <c r="I940" s="70"/>
    </row>
    <row r="941" spans="1:9">
      <c r="A941" s="70"/>
      <c r="B941" s="70"/>
      <c r="C941" s="70"/>
      <c r="D941" s="70"/>
      <c r="E941" s="70"/>
      <c r="F941" s="70"/>
      <c r="G941" s="70"/>
      <c r="H941" s="70"/>
      <c r="I941" s="70"/>
    </row>
    <row r="942" spans="1:9">
      <c r="A942" s="70"/>
      <c r="B942" s="70"/>
      <c r="C942" s="70"/>
      <c r="D942" s="70"/>
      <c r="E942" s="70"/>
      <c r="F942" s="70"/>
      <c r="G942" s="70"/>
      <c r="H942" s="70"/>
      <c r="I942" s="70"/>
    </row>
    <row r="943" spans="1:9">
      <c r="A943" s="70"/>
      <c r="B943" s="70"/>
      <c r="C943" s="70"/>
      <c r="D943" s="70"/>
      <c r="E943" s="70"/>
      <c r="F943" s="70"/>
      <c r="G943" s="70"/>
      <c r="H943" s="70"/>
      <c r="I943" s="70"/>
    </row>
    <row r="944" spans="1:9">
      <c r="A944" s="70"/>
      <c r="B944" s="70"/>
      <c r="C944" s="70"/>
      <c r="D944" s="70"/>
      <c r="E944" s="70"/>
      <c r="F944" s="70"/>
      <c r="G944" s="70"/>
      <c r="H944" s="70"/>
      <c r="I944" s="70"/>
    </row>
    <row r="945" spans="1:9">
      <c r="A945" s="70"/>
      <c r="B945" s="70"/>
      <c r="C945" s="70"/>
      <c r="D945" s="70"/>
      <c r="E945" s="70"/>
      <c r="F945" s="70"/>
      <c r="G945" s="70"/>
      <c r="H945" s="70"/>
      <c r="I945" s="70"/>
    </row>
    <row r="946" spans="1:9">
      <c r="A946" s="70"/>
      <c r="B946" s="70"/>
      <c r="C946" s="70"/>
      <c r="D946" s="70"/>
      <c r="E946" s="70"/>
      <c r="F946" s="70"/>
      <c r="G946" s="70"/>
      <c r="H946" s="70"/>
      <c r="I946" s="70"/>
    </row>
    <row r="947" spans="1:9">
      <c r="A947" s="70"/>
      <c r="B947" s="70"/>
      <c r="C947" s="70"/>
      <c r="D947" s="70"/>
      <c r="E947" s="70"/>
      <c r="F947" s="70"/>
      <c r="G947" s="70"/>
      <c r="H947" s="70"/>
      <c r="I947" s="70"/>
    </row>
    <row r="948" spans="1:9">
      <c r="A948" s="70"/>
      <c r="B948" s="70"/>
      <c r="C948" s="70"/>
      <c r="D948" s="70"/>
      <c r="E948" s="70"/>
      <c r="F948" s="70"/>
      <c r="G948" s="70"/>
      <c r="H948" s="70"/>
      <c r="I948" s="70"/>
    </row>
    <row r="949" spans="1:9">
      <c r="A949" s="70"/>
      <c r="B949" s="70"/>
      <c r="C949" s="70"/>
      <c r="D949" s="70"/>
      <c r="E949" s="70"/>
      <c r="F949" s="70"/>
      <c r="G949" s="70"/>
      <c r="H949" s="70"/>
      <c r="I949" s="70"/>
    </row>
    <row r="950" spans="1:9">
      <c r="A950" s="70"/>
      <c r="B950" s="70"/>
      <c r="C950" s="70"/>
      <c r="D950" s="70"/>
      <c r="E950" s="70"/>
      <c r="F950" s="70"/>
      <c r="G950" s="70"/>
      <c r="H950" s="70"/>
      <c r="I950" s="70"/>
    </row>
    <row r="951" spans="1:9">
      <c r="A951" s="70"/>
      <c r="B951" s="70"/>
      <c r="C951" s="70"/>
      <c r="D951" s="70"/>
      <c r="E951" s="70"/>
      <c r="F951" s="70"/>
      <c r="G951" s="70"/>
      <c r="H951" s="70"/>
      <c r="I951" s="70"/>
    </row>
    <row r="952" spans="1:9">
      <c r="A952" s="70"/>
      <c r="B952" s="70"/>
      <c r="C952" s="70"/>
      <c r="D952" s="70"/>
      <c r="E952" s="70"/>
      <c r="F952" s="70"/>
      <c r="G952" s="70"/>
      <c r="H952" s="70"/>
      <c r="I952" s="70"/>
    </row>
    <row r="953" spans="1:9">
      <c r="A953" s="70"/>
      <c r="B953" s="70"/>
      <c r="C953" s="70"/>
      <c r="D953" s="70"/>
      <c r="E953" s="70"/>
      <c r="F953" s="70"/>
      <c r="G953" s="70"/>
      <c r="H953" s="70"/>
      <c r="I953" s="70"/>
    </row>
    <row r="954" spans="1:9">
      <c r="A954" s="70"/>
      <c r="B954" s="70"/>
      <c r="C954" s="70"/>
      <c r="D954" s="70"/>
      <c r="E954" s="70"/>
      <c r="F954" s="70"/>
      <c r="G954" s="70"/>
      <c r="H954" s="70"/>
      <c r="I954" s="70"/>
    </row>
    <row r="955" spans="1:9">
      <c r="A955" s="70"/>
      <c r="B955" s="70"/>
      <c r="C955" s="70"/>
      <c r="D955" s="70"/>
      <c r="E955" s="70"/>
      <c r="F955" s="70"/>
      <c r="G955" s="70"/>
      <c r="H955" s="70"/>
      <c r="I955" s="70"/>
    </row>
    <row r="956" spans="1:9">
      <c r="A956" s="70"/>
      <c r="B956" s="70"/>
      <c r="C956" s="70"/>
      <c r="D956" s="70"/>
      <c r="E956" s="70"/>
      <c r="F956" s="70"/>
      <c r="G956" s="70"/>
      <c r="H956" s="70"/>
      <c r="I956" s="70"/>
    </row>
    <row r="957" spans="1:9">
      <c r="A957" s="70"/>
      <c r="B957" s="70"/>
      <c r="C957" s="70"/>
      <c r="D957" s="70"/>
      <c r="E957" s="70"/>
      <c r="F957" s="70"/>
      <c r="G957" s="70"/>
      <c r="H957" s="70"/>
      <c r="I957" s="70"/>
    </row>
    <row r="958" spans="1:9">
      <c r="A958" s="70"/>
      <c r="B958" s="70"/>
      <c r="C958" s="70"/>
      <c r="D958" s="70"/>
      <c r="E958" s="70"/>
      <c r="F958" s="70"/>
      <c r="G958" s="70"/>
      <c r="H958" s="70"/>
      <c r="I958" s="70"/>
    </row>
    <row r="959" spans="1:9">
      <c r="A959" s="70"/>
      <c r="B959" s="70"/>
      <c r="C959" s="70"/>
      <c r="D959" s="70"/>
      <c r="E959" s="70"/>
      <c r="F959" s="70"/>
      <c r="G959" s="70"/>
      <c r="H959" s="70"/>
      <c r="I959" s="70"/>
    </row>
    <row r="960" spans="1:9">
      <c r="A960" s="70"/>
      <c r="B960" s="70"/>
      <c r="C960" s="70"/>
      <c r="D960" s="70"/>
      <c r="E960" s="70"/>
      <c r="F960" s="70"/>
      <c r="G960" s="70"/>
      <c r="H960" s="70"/>
      <c r="I960" s="70"/>
    </row>
    <row r="961" spans="1:9">
      <c r="A961" s="70"/>
      <c r="B961" s="70"/>
      <c r="C961" s="70"/>
      <c r="D961" s="70"/>
      <c r="E961" s="70"/>
      <c r="F961" s="70"/>
      <c r="G961" s="70"/>
      <c r="H961" s="70"/>
      <c r="I961" s="70"/>
    </row>
    <row r="962" spans="1:9">
      <c r="A962" s="70"/>
      <c r="B962" s="70"/>
      <c r="C962" s="70"/>
      <c r="D962" s="70"/>
      <c r="E962" s="70"/>
      <c r="F962" s="70"/>
      <c r="G962" s="70"/>
      <c r="H962" s="70"/>
      <c r="I962" s="70"/>
    </row>
    <row r="963" spans="1:9">
      <c r="A963" s="70"/>
      <c r="B963" s="70"/>
      <c r="C963" s="70"/>
      <c r="D963" s="70"/>
      <c r="E963" s="70"/>
      <c r="F963" s="70"/>
      <c r="G963" s="70"/>
      <c r="H963" s="70"/>
      <c r="I963" s="70"/>
    </row>
    <row r="964" spans="1:9">
      <c r="A964" s="70"/>
      <c r="B964" s="70"/>
      <c r="C964" s="70"/>
      <c r="D964" s="70"/>
      <c r="E964" s="70"/>
      <c r="F964" s="70"/>
      <c r="G964" s="70"/>
      <c r="H964" s="70"/>
      <c r="I964" s="70"/>
    </row>
    <row r="965" spans="1:9">
      <c r="A965" s="70"/>
      <c r="B965" s="70"/>
      <c r="C965" s="70"/>
      <c r="D965" s="70"/>
      <c r="E965" s="70"/>
      <c r="F965" s="70"/>
      <c r="G965" s="70"/>
      <c r="H965" s="70"/>
      <c r="I965" s="70"/>
    </row>
    <row r="966" spans="1:9">
      <c r="A966" s="70"/>
      <c r="B966" s="70"/>
      <c r="C966" s="70"/>
      <c r="D966" s="70"/>
      <c r="E966" s="70"/>
      <c r="F966" s="70"/>
      <c r="G966" s="70"/>
      <c r="H966" s="70"/>
      <c r="I966" s="70"/>
    </row>
    <row r="967" spans="1:9">
      <c r="A967" s="70"/>
      <c r="B967" s="70"/>
      <c r="C967" s="70"/>
      <c r="D967" s="70"/>
      <c r="E967" s="70"/>
      <c r="F967" s="70"/>
      <c r="G967" s="70"/>
      <c r="H967" s="70"/>
      <c r="I967" s="70"/>
    </row>
    <row r="968" spans="1:9">
      <c r="A968" s="70"/>
      <c r="B968" s="70"/>
      <c r="C968" s="70"/>
      <c r="D968" s="70"/>
      <c r="E968" s="70"/>
      <c r="F968" s="70"/>
      <c r="G968" s="70"/>
      <c r="H968" s="70"/>
      <c r="I968" s="70"/>
    </row>
    <row r="969" spans="1:9">
      <c r="A969" s="70"/>
      <c r="B969" s="70"/>
      <c r="C969" s="70"/>
      <c r="D969" s="70"/>
      <c r="E969" s="70"/>
      <c r="F969" s="70"/>
      <c r="G969" s="70"/>
      <c r="H969" s="70"/>
      <c r="I969" s="70"/>
    </row>
    <row r="970" spans="1:9">
      <c r="A970" s="70"/>
      <c r="B970" s="70"/>
      <c r="C970" s="70"/>
      <c r="D970" s="70"/>
      <c r="E970" s="70"/>
      <c r="F970" s="70"/>
      <c r="G970" s="70"/>
      <c r="H970" s="70"/>
      <c r="I970" s="70"/>
    </row>
    <row r="971" spans="1:9">
      <c r="A971" s="70"/>
      <c r="B971" s="70"/>
      <c r="C971" s="70"/>
      <c r="D971" s="70"/>
      <c r="E971" s="70"/>
      <c r="F971" s="70"/>
      <c r="G971" s="70"/>
      <c r="H971" s="70"/>
      <c r="I971" s="70"/>
    </row>
    <row r="972" spans="1:9">
      <c r="A972" s="70"/>
      <c r="B972" s="70"/>
      <c r="C972" s="70"/>
      <c r="D972" s="70"/>
      <c r="E972" s="70"/>
      <c r="F972" s="70"/>
      <c r="G972" s="70"/>
      <c r="H972" s="70"/>
      <c r="I972" s="70"/>
    </row>
    <row r="973" spans="1:9">
      <c r="A973" s="70"/>
      <c r="B973" s="70"/>
      <c r="C973" s="70"/>
      <c r="D973" s="70"/>
      <c r="E973" s="70"/>
      <c r="F973" s="70"/>
      <c r="G973" s="70"/>
      <c r="H973" s="70"/>
      <c r="I973" s="70"/>
    </row>
    <row r="974" spans="1:9">
      <c r="A974" s="70"/>
      <c r="B974" s="70"/>
      <c r="C974" s="70"/>
      <c r="D974" s="70"/>
      <c r="E974" s="70"/>
      <c r="F974" s="70"/>
      <c r="G974" s="70"/>
      <c r="H974" s="70"/>
      <c r="I974" s="70"/>
    </row>
    <row r="975" spans="1:9">
      <c r="A975" s="70"/>
      <c r="B975" s="70"/>
      <c r="C975" s="70"/>
      <c r="D975" s="70"/>
      <c r="E975" s="70"/>
      <c r="F975" s="70"/>
      <c r="G975" s="70"/>
      <c r="H975" s="70"/>
      <c r="I975" s="70"/>
    </row>
    <row r="976" spans="1:9">
      <c r="A976" s="70"/>
      <c r="B976" s="70"/>
      <c r="C976" s="70"/>
      <c r="D976" s="70"/>
      <c r="E976" s="70"/>
      <c r="F976" s="70"/>
      <c r="G976" s="70"/>
      <c r="H976" s="70"/>
      <c r="I976" s="70"/>
    </row>
    <row r="977" spans="1:9">
      <c r="A977" s="70"/>
      <c r="B977" s="70"/>
      <c r="C977" s="70"/>
      <c r="D977" s="70"/>
      <c r="E977" s="70"/>
      <c r="F977" s="70"/>
      <c r="G977" s="70"/>
      <c r="H977" s="70"/>
      <c r="I977" s="70"/>
    </row>
    <row r="978" spans="1:9">
      <c r="A978" s="70"/>
      <c r="B978" s="70"/>
      <c r="C978" s="70"/>
      <c r="D978" s="70"/>
      <c r="E978" s="70"/>
      <c r="F978" s="70"/>
      <c r="G978" s="70"/>
      <c r="H978" s="70"/>
      <c r="I978" s="70"/>
    </row>
    <row r="979" spans="1:9">
      <c r="A979" s="70"/>
      <c r="B979" s="70"/>
      <c r="C979" s="70"/>
      <c r="D979" s="70"/>
      <c r="E979" s="70"/>
      <c r="F979" s="70"/>
      <c r="G979" s="70"/>
      <c r="H979" s="70"/>
      <c r="I979" s="70"/>
    </row>
    <row r="980" spans="1:9">
      <c r="A980" s="70"/>
      <c r="B980" s="70"/>
      <c r="C980" s="70"/>
      <c r="D980" s="70"/>
      <c r="E980" s="70"/>
      <c r="F980" s="70"/>
      <c r="G980" s="70"/>
      <c r="H980" s="70"/>
      <c r="I980" s="70"/>
    </row>
    <row r="981" spans="1:9">
      <c r="A981" s="70"/>
      <c r="B981" s="70"/>
      <c r="C981" s="70"/>
      <c r="D981" s="70"/>
      <c r="E981" s="70"/>
      <c r="F981" s="70"/>
      <c r="G981" s="70"/>
      <c r="H981" s="70"/>
      <c r="I981" s="70"/>
    </row>
    <row r="982" spans="1:9">
      <c r="A982" s="70"/>
      <c r="B982" s="70"/>
      <c r="C982" s="70"/>
      <c r="D982" s="70"/>
      <c r="E982" s="70"/>
      <c r="F982" s="70"/>
      <c r="G982" s="70"/>
      <c r="H982" s="70"/>
      <c r="I982" s="70"/>
    </row>
    <row r="983" spans="1:9">
      <c r="A983" s="70"/>
      <c r="B983" s="70"/>
      <c r="C983" s="70"/>
      <c r="D983" s="70"/>
      <c r="E983" s="70"/>
      <c r="F983" s="70"/>
      <c r="G983" s="70"/>
      <c r="H983" s="70"/>
      <c r="I983" s="70"/>
    </row>
    <row r="984" spans="1:9">
      <c r="A984" s="70"/>
      <c r="B984" s="70"/>
      <c r="C984" s="70"/>
      <c r="D984" s="70"/>
      <c r="E984" s="70"/>
      <c r="F984" s="70"/>
      <c r="G984" s="70"/>
      <c r="H984" s="70"/>
      <c r="I984" s="70"/>
    </row>
    <row r="985" spans="1:9">
      <c r="A985" s="70"/>
      <c r="B985" s="70"/>
      <c r="C985" s="70"/>
      <c r="D985" s="70"/>
      <c r="E985" s="70"/>
      <c r="F985" s="70"/>
      <c r="G985" s="70"/>
      <c r="H985" s="70"/>
      <c r="I985" s="70"/>
    </row>
    <row r="986" spans="1:9">
      <c r="A986" s="70"/>
      <c r="B986" s="70"/>
      <c r="C986" s="70"/>
      <c r="D986" s="70"/>
      <c r="E986" s="70"/>
      <c r="F986" s="70"/>
      <c r="G986" s="70"/>
      <c r="H986" s="70"/>
      <c r="I986" s="70"/>
    </row>
    <row r="987" spans="1:9">
      <c r="A987" s="70"/>
      <c r="B987" s="70"/>
      <c r="C987" s="70"/>
      <c r="D987" s="70"/>
      <c r="E987" s="70"/>
      <c r="F987" s="70"/>
      <c r="G987" s="70"/>
      <c r="H987" s="70"/>
      <c r="I987" s="70"/>
    </row>
    <row r="988" spans="1:9">
      <c r="A988" s="70"/>
      <c r="B988" s="70"/>
      <c r="C988" s="70"/>
      <c r="D988" s="70"/>
      <c r="E988" s="70"/>
      <c r="F988" s="70"/>
      <c r="G988" s="70"/>
      <c r="H988" s="70"/>
      <c r="I988" s="70"/>
    </row>
    <row r="989" spans="1:9">
      <c r="A989" s="70"/>
      <c r="B989" s="70"/>
      <c r="C989" s="70"/>
      <c r="D989" s="70"/>
      <c r="E989" s="70"/>
      <c r="F989" s="70"/>
      <c r="G989" s="70"/>
      <c r="H989" s="70"/>
      <c r="I989" s="70"/>
    </row>
    <row r="990" spans="1:9">
      <c r="A990" s="70"/>
      <c r="B990" s="70"/>
      <c r="C990" s="70"/>
      <c r="D990" s="70"/>
      <c r="E990" s="70"/>
      <c r="F990" s="70"/>
      <c r="G990" s="70"/>
      <c r="H990" s="70"/>
      <c r="I990" s="70"/>
    </row>
    <row r="991" spans="1:9">
      <c r="A991" s="70"/>
      <c r="B991" s="70"/>
      <c r="C991" s="70"/>
      <c r="D991" s="70"/>
      <c r="E991" s="70"/>
      <c r="F991" s="70"/>
      <c r="G991" s="70"/>
      <c r="H991" s="70"/>
      <c r="I991" s="70"/>
    </row>
    <row r="992" spans="1:9">
      <c r="A992" s="70"/>
      <c r="B992" s="70"/>
      <c r="C992" s="70"/>
      <c r="D992" s="70"/>
      <c r="E992" s="70"/>
      <c r="F992" s="70"/>
      <c r="G992" s="70"/>
      <c r="H992" s="70"/>
      <c r="I992" s="70"/>
    </row>
    <row r="993" spans="1:9">
      <c r="A993" s="70"/>
      <c r="B993" s="70"/>
      <c r="C993" s="70"/>
      <c r="D993" s="70"/>
      <c r="E993" s="70"/>
      <c r="F993" s="70"/>
      <c r="G993" s="70"/>
      <c r="H993" s="70"/>
      <c r="I993" s="70"/>
    </row>
    <row r="994" spans="1:9">
      <c r="A994" s="70"/>
      <c r="B994" s="70"/>
      <c r="C994" s="70"/>
      <c r="D994" s="70"/>
      <c r="E994" s="70"/>
      <c r="F994" s="70"/>
      <c r="G994" s="70"/>
      <c r="H994" s="70"/>
      <c r="I994" s="70"/>
    </row>
    <row r="995" spans="1:9">
      <c r="A995" s="70"/>
      <c r="B995" s="70"/>
      <c r="C995" s="70"/>
      <c r="D995" s="70"/>
      <c r="E995" s="70"/>
      <c r="F995" s="70"/>
      <c r="G995" s="70"/>
      <c r="H995" s="70"/>
      <c r="I995" s="70"/>
    </row>
    <row r="996" spans="1:9">
      <c r="A996" s="70"/>
      <c r="B996" s="70"/>
      <c r="C996" s="70"/>
      <c r="D996" s="70"/>
      <c r="E996" s="70"/>
      <c r="F996" s="70"/>
      <c r="G996" s="70"/>
      <c r="H996" s="70"/>
      <c r="I996" s="70"/>
    </row>
    <row r="997" spans="1:9">
      <c r="A997" s="70"/>
      <c r="B997" s="70"/>
      <c r="C997" s="70"/>
      <c r="D997" s="70"/>
      <c r="E997" s="70"/>
      <c r="F997" s="70"/>
      <c r="G997" s="70"/>
      <c r="H997" s="70"/>
      <c r="I997" s="70"/>
    </row>
    <row r="998" spans="1:9">
      <c r="A998" s="70"/>
      <c r="B998" s="70"/>
      <c r="C998" s="70"/>
      <c r="D998" s="70"/>
      <c r="E998" s="70"/>
      <c r="F998" s="70"/>
      <c r="G998" s="70"/>
      <c r="H998" s="70"/>
      <c r="I998" s="70"/>
    </row>
    <row r="999" spans="1:9">
      <c r="A999" s="70"/>
      <c r="B999" s="70"/>
      <c r="C999" s="70"/>
      <c r="D999" s="70"/>
      <c r="E999" s="70"/>
      <c r="F999" s="70"/>
      <c r="G999" s="70"/>
      <c r="H999" s="70"/>
      <c r="I999" s="70"/>
    </row>
    <row r="1000" spans="1:9">
      <c r="A1000" s="70"/>
      <c r="B1000" s="70"/>
      <c r="C1000" s="70"/>
      <c r="D1000" s="70"/>
      <c r="E1000" s="70"/>
      <c r="F1000" s="70"/>
      <c r="G1000" s="70"/>
      <c r="H1000" s="70"/>
      <c r="I1000" s="70"/>
    </row>
    <row r="1001" spans="1:9">
      <c r="A1001" s="70"/>
      <c r="B1001" s="70"/>
      <c r="C1001" s="70"/>
      <c r="D1001" s="70"/>
      <c r="E1001" s="70"/>
      <c r="F1001" s="70"/>
      <c r="G1001" s="70"/>
      <c r="H1001" s="70"/>
      <c r="I1001" s="70"/>
    </row>
    <row r="1002" spans="1:9">
      <c r="A1002" s="70"/>
      <c r="B1002" s="70"/>
      <c r="C1002" s="70"/>
      <c r="D1002" s="70"/>
      <c r="E1002" s="70"/>
      <c r="F1002" s="70"/>
      <c r="G1002" s="70"/>
      <c r="H1002" s="70"/>
      <c r="I1002" s="70"/>
    </row>
    <row r="1003" spans="1:9">
      <c r="A1003" s="70"/>
      <c r="B1003" s="70"/>
      <c r="C1003" s="70"/>
      <c r="D1003" s="70"/>
      <c r="E1003" s="70"/>
      <c r="F1003" s="70"/>
      <c r="G1003" s="70"/>
      <c r="H1003" s="70"/>
      <c r="I1003" s="70"/>
    </row>
    <row r="1004" spans="1:9">
      <c r="A1004" s="70"/>
      <c r="B1004" s="70"/>
      <c r="C1004" s="70"/>
      <c r="D1004" s="70"/>
      <c r="E1004" s="70"/>
      <c r="F1004" s="70"/>
      <c r="G1004" s="70"/>
      <c r="H1004" s="70"/>
      <c r="I1004" s="70"/>
    </row>
    <row r="1005" spans="1:9">
      <c r="A1005" s="70"/>
      <c r="B1005" s="70"/>
      <c r="C1005" s="70"/>
      <c r="D1005" s="70"/>
      <c r="E1005" s="70"/>
      <c r="F1005" s="70"/>
      <c r="G1005" s="70"/>
      <c r="H1005" s="70"/>
      <c r="I1005" s="70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F261"/>
  <sheetViews>
    <sheetView workbookViewId="0">
      <selection activeCell="A4" sqref="A4"/>
    </sheetView>
  </sheetViews>
  <sheetFormatPr baseColWidth="10" defaultColWidth="14.5" defaultRowHeight="15" customHeight="1" x14ac:dyDescent="0"/>
  <cols>
    <col min="1" max="1" width="49.83203125" customWidth="1"/>
    <col min="2" max="2" width="27.6640625" customWidth="1"/>
    <col min="3" max="3" width="30.6640625" customWidth="1"/>
    <col min="4" max="4" width="38.5" customWidth="1"/>
  </cols>
  <sheetData>
    <row r="1" spans="1:6">
      <c r="A1" s="1" t="s">
        <v>0</v>
      </c>
    </row>
    <row r="2" spans="1:6">
      <c r="A2" t="s">
        <v>1</v>
      </c>
    </row>
    <row r="3" spans="1:6">
      <c r="A3" s="7"/>
    </row>
    <row r="4" spans="1:6">
      <c r="A4" s="7" t="s">
        <v>264</v>
      </c>
    </row>
    <row r="5" spans="1:6">
      <c r="A5" s="7"/>
    </row>
    <row r="6" spans="1:6">
      <c r="A6" s="76" t="s">
        <v>265</v>
      </c>
      <c r="B6" s="77" t="s">
        <v>25</v>
      </c>
      <c r="C6" s="76" t="s">
        <v>266</v>
      </c>
      <c r="D6" s="22" t="s">
        <v>267</v>
      </c>
    </row>
    <row r="7" spans="1:6">
      <c r="A7" s="78" t="s">
        <v>268</v>
      </c>
      <c r="B7" s="79" t="s">
        <v>34</v>
      </c>
      <c r="C7" s="78">
        <v>4.1663249999999898</v>
      </c>
      <c r="D7" s="80">
        <v>3.4928513608123402E-4</v>
      </c>
      <c r="F7" s="81"/>
    </row>
    <row r="8" spans="1:6">
      <c r="A8" s="82" t="s">
        <v>269</v>
      </c>
      <c r="B8" s="25" t="s">
        <v>34</v>
      </c>
      <c r="C8" s="82">
        <v>4.0973750000000004</v>
      </c>
      <c r="D8" s="83">
        <v>4.2222670935820899E-4</v>
      </c>
      <c r="F8" s="81"/>
    </row>
    <row r="9" spans="1:6">
      <c r="A9" s="82" t="s">
        <v>270</v>
      </c>
      <c r="B9" s="25" t="s">
        <v>34</v>
      </c>
      <c r="C9" s="82">
        <v>2.758975</v>
      </c>
      <c r="D9" s="38">
        <v>1.8038775557912601E-2</v>
      </c>
      <c r="F9" s="81"/>
    </row>
    <row r="10" spans="1:6">
      <c r="A10" s="82" t="s">
        <v>271</v>
      </c>
      <c r="B10" s="25" t="s">
        <v>34</v>
      </c>
      <c r="C10" s="82">
        <v>2.9029500000000001</v>
      </c>
      <c r="D10" s="38">
        <v>1.20816319922249E-2</v>
      </c>
      <c r="F10" s="81"/>
    </row>
    <row r="11" spans="1:6">
      <c r="A11" s="82" t="s">
        <v>272</v>
      </c>
      <c r="B11" s="25" t="s">
        <v>34</v>
      </c>
      <c r="C11" s="82">
        <v>-5.6400499999999898</v>
      </c>
      <c r="D11" s="83">
        <v>7.6065486049881102E-6</v>
      </c>
      <c r="F11" s="81"/>
    </row>
    <row r="12" spans="1:6">
      <c r="A12" s="82" t="s">
        <v>273</v>
      </c>
      <c r="B12" s="25" t="s">
        <v>34</v>
      </c>
      <c r="C12" s="82">
        <v>-5.5711000000000004</v>
      </c>
      <c r="D12" s="83">
        <v>9.0021761646186198E-6</v>
      </c>
      <c r="F12" s="81"/>
    </row>
    <row r="13" spans="1:6">
      <c r="A13" s="82" t="s">
        <v>274</v>
      </c>
      <c r="B13" s="25" t="s">
        <v>34</v>
      </c>
      <c r="C13" s="82">
        <v>-4.2327000000000004</v>
      </c>
      <c r="D13" s="38">
        <v>2.91217329861149E-4</v>
      </c>
      <c r="F13" s="81"/>
    </row>
    <row r="14" spans="1:6">
      <c r="A14" s="84" t="s">
        <v>275</v>
      </c>
      <c r="B14" s="71" t="s">
        <v>34</v>
      </c>
      <c r="C14" s="84">
        <v>-4.3766749999999996</v>
      </c>
      <c r="D14" s="85">
        <v>1.96834917501221E-4</v>
      </c>
      <c r="F14" s="81"/>
    </row>
    <row r="15" spans="1:6">
      <c r="A15" s="78" t="s">
        <v>276</v>
      </c>
      <c r="B15" s="79" t="s">
        <v>35</v>
      </c>
      <c r="C15" s="78">
        <v>3.2303250000000001</v>
      </c>
      <c r="D15" s="80">
        <v>5.1124393849677496E-4</v>
      </c>
      <c r="F15" s="81"/>
    </row>
    <row r="16" spans="1:6">
      <c r="A16" s="82" t="s">
        <v>277</v>
      </c>
      <c r="B16" s="25" t="s">
        <v>35</v>
      </c>
      <c r="C16" s="82">
        <v>4.0046249999999999</v>
      </c>
      <c r="D16" s="83">
        <v>3.84859445395902E-5</v>
      </c>
      <c r="F16" s="81"/>
    </row>
    <row r="17" spans="1:6">
      <c r="A17" s="82" t="s">
        <v>278</v>
      </c>
      <c r="B17" s="25" t="s">
        <v>35</v>
      </c>
      <c r="C17" s="82">
        <v>3.0993499999999998</v>
      </c>
      <c r="D17" s="38">
        <v>8.0485368745908403E-4</v>
      </c>
      <c r="F17" s="81"/>
    </row>
    <row r="18" spans="1:6">
      <c r="A18" s="82" t="s">
        <v>279</v>
      </c>
      <c r="B18" s="25" t="s">
        <v>35</v>
      </c>
      <c r="C18" s="82">
        <v>2.9895250000000102</v>
      </c>
      <c r="D18" s="38">
        <v>1.18064902528003E-3</v>
      </c>
      <c r="F18" s="81"/>
    </row>
    <row r="19" spans="1:6">
      <c r="A19" s="84" t="s">
        <v>280</v>
      </c>
      <c r="B19" s="71" t="s">
        <v>35</v>
      </c>
      <c r="C19" s="84">
        <v>2.7506000000000101</v>
      </c>
      <c r="D19" s="85">
        <v>2.7332784516010998E-3</v>
      </c>
      <c r="F19" s="81"/>
    </row>
    <row r="20" spans="1:6">
      <c r="A20" s="78" t="s">
        <v>281</v>
      </c>
      <c r="B20" s="79" t="s">
        <v>38</v>
      </c>
      <c r="C20" s="78">
        <v>7.5210999999999801</v>
      </c>
      <c r="D20" s="86">
        <v>2.0511293996605699E-8</v>
      </c>
      <c r="F20" s="81"/>
    </row>
    <row r="21" spans="1:6">
      <c r="A21" s="82" t="s">
        <v>282</v>
      </c>
      <c r="B21" s="25" t="s">
        <v>38</v>
      </c>
      <c r="C21" s="82">
        <v>7.9458249999999904</v>
      </c>
      <c r="D21" s="83">
        <v>8.5545206474080293E-9</v>
      </c>
      <c r="F21" s="81"/>
    </row>
    <row r="22" spans="1:6">
      <c r="A22" s="82" t="s">
        <v>283</v>
      </c>
      <c r="B22" s="25" t="s">
        <v>38</v>
      </c>
      <c r="C22" s="82">
        <v>6.6595999999999798</v>
      </c>
      <c r="D22" s="83">
        <v>1.3613396121492401E-7</v>
      </c>
      <c r="F22" s="81"/>
    </row>
    <row r="23" spans="1:6">
      <c r="A23" s="82" t="s">
        <v>284</v>
      </c>
      <c r="B23" s="25" t="s">
        <v>38</v>
      </c>
      <c r="C23" s="82">
        <v>7.0199499999999899</v>
      </c>
      <c r="D23" s="83">
        <v>6.04531140702136E-8</v>
      </c>
      <c r="F23" s="81"/>
    </row>
    <row r="24" spans="1:6">
      <c r="A24" s="82" t="s">
        <v>285</v>
      </c>
      <c r="B24" s="25" t="s">
        <v>38</v>
      </c>
      <c r="C24" s="82">
        <v>5.4371749999999901</v>
      </c>
      <c r="D24" s="83">
        <v>2.7178852797238298E-6</v>
      </c>
      <c r="F24" s="81"/>
    </row>
    <row r="25" spans="1:6">
      <c r="A25" s="84" t="s">
        <v>286</v>
      </c>
      <c r="B25" s="71" t="s">
        <v>38</v>
      </c>
      <c r="C25" s="84">
        <v>-2.5086499999999998</v>
      </c>
      <c r="D25" s="85">
        <v>1.60458615516379E-2</v>
      </c>
      <c r="F25" s="81"/>
    </row>
    <row r="26" spans="1:6">
      <c r="A26" s="87" t="s">
        <v>287</v>
      </c>
      <c r="B26" s="88" t="s">
        <v>41</v>
      </c>
      <c r="C26" s="87">
        <v>-1.3692500000000001</v>
      </c>
      <c r="D26" s="89">
        <v>4.3496611268806697E-2</v>
      </c>
      <c r="F26" s="81"/>
    </row>
    <row r="27" spans="1:6">
      <c r="A27" s="90" t="s">
        <v>288</v>
      </c>
      <c r="B27" s="25" t="s">
        <v>45</v>
      </c>
      <c r="C27" s="82">
        <v>3.5312749999999902</v>
      </c>
      <c r="D27" s="38">
        <v>1.4055113990786201E-2</v>
      </c>
      <c r="F27" s="81"/>
    </row>
    <row r="28" spans="1:6">
      <c r="A28" s="90" t="s">
        <v>289</v>
      </c>
      <c r="B28" s="25" t="s">
        <v>45</v>
      </c>
      <c r="C28" s="82">
        <v>-4.7198000000000002</v>
      </c>
      <c r="D28" s="38">
        <v>9.4426687785531505E-4</v>
      </c>
      <c r="F28" s="81"/>
    </row>
    <row r="29" spans="1:6">
      <c r="A29" s="90" t="s">
        <v>290</v>
      </c>
      <c r="B29" s="25" t="s">
        <v>45</v>
      </c>
      <c r="C29" s="82">
        <v>-3.1950750000000001</v>
      </c>
      <c r="D29" s="38">
        <v>2.9678194974941102E-2</v>
      </c>
      <c r="F29" s="81"/>
    </row>
    <row r="30" spans="1:6">
      <c r="A30" s="78" t="s">
        <v>291</v>
      </c>
      <c r="B30" s="79" t="s">
        <v>51</v>
      </c>
      <c r="C30" s="78">
        <v>1.25047499999999</v>
      </c>
      <c r="D30" s="80">
        <v>2.4114293187594199E-2</v>
      </c>
      <c r="F30" s="81"/>
    </row>
    <row r="31" spans="1:6">
      <c r="A31" s="82" t="s">
        <v>292</v>
      </c>
      <c r="B31" s="25" t="s">
        <v>51</v>
      </c>
      <c r="C31" s="82">
        <v>1.2149749999999899</v>
      </c>
      <c r="D31" s="38">
        <v>2.9618557976413998E-2</v>
      </c>
      <c r="F31" s="81"/>
    </row>
    <row r="32" spans="1:6">
      <c r="A32" s="82" t="s">
        <v>293</v>
      </c>
      <c r="B32" s="25" t="s">
        <v>51</v>
      </c>
      <c r="C32" s="82">
        <v>1.2863249999999999</v>
      </c>
      <c r="D32" s="38">
        <v>1.95596100423132E-2</v>
      </c>
      <c r="F32" s="81"/>
    </row>
    <row r="33" spans="1:6">
      <c r="A33" s="82" t="s">
        <v>294</v>
      </c>
      <c r="B33" s="25" t="s">
        <v>51</v>
      </c>
      <c r="C33" s="82">
        <v>1.2508250000000001</v>
      </c>
      <c r="D33" s="38">
        <v>2.40652499156578E-2</v>
      </c>
      <c r="F33" s="81"/>
    </row>
    <row r="34" spans="1:6">
      <c r="A34" s="82" t="s">
        <v>295</v>
      </c>
      <c r="B34" s="25" t="s">
        <v>51</v>
      </c>
      <c r="C34" s="82">
        <v>-1.3469500000000001</v>
      </c>
      <c r="D34" s="38">
        <v>1.3684479478844699E-2</v>
      </c>
      <c r="F34" s="81"/>
    </row>
    <row r="35" spans="1:6">
      <c r="A35" s="82" t="s">
        <v>296</v>
      </c>
      <c r="B35" s="25" t="s">
        <v>51</v>
      </c>
      <c r="C35" s="82">
        <v>-1.7020500000000001</v>
      </c>
      <c r="D35" s="38">
        <v>1.6354292664974E-3</v>
      </c>
      <c r="F35" s="81"/>
    </row>
    <row r="36" spans="1:6">
      <c r="A36" s="84" t="s">
        <v>297</v>
      </c>
      <c r="B36" s="71" t="s">
        <v>51</v>
      </c>
      <c r="C36" s="84">
        <v>-1.66655</v>
      </c>
      <c r="D36" s="85">
        <v>2.0223270431362099E-3</v>
      </c>
      <c r="F36" s="81"/>
    </row>
    <row r="37" spans="1:6">
      <c r="A37" s="90" t="s">
        <v>298</v>
      </c>
      <c r="B37" s="25" t="s">
        <v>55</v>
      </c>
      <c r="C37" s="82">
        <v>-1.5965</v>
      </c>
      <c r="D37" s="38">
        <v>4.8678405136849401E-3</v>
      </c>
      <c r="F37" s="81"/>
    </row>
    <row r="38" spans="1:6">
      <c r="A38" s="78" t="s">
        <v>299</v>
      </c>
      <c r="B38" s="79" t="s">
        <v>58</v>
      </c>
      <c r="C38" s="78">
        <v>-3.2294000000000098</v>
      </c>
      <c r="D38" s="80">
        <v>5.0486132465348303E-3</v>
      </c>
      <c r="F38" s="81"/>
    </row>
    <row r="39" spans="1:6">
      <c r="A39" s="82" t="s">
        <v>300</v>
      </c>
      <c r="B39" s="25" t="s">
        <v>58</v>
      </c>
      <c r="C39" s="82">
        <v>-3.3804750000000001</v>
      </c>
      <c r="D39" s="38">
        <v>3.3005446699868601E-3</v>
      </c>
      <c r="F39" s="81"/>
    </row>
    <row r="40" spans="1:6">
      <c r="A40" s="82" t="s">
        <v>301</v>
      </c>
      <c r="B40" s="25" t="s">
        <v>58</v>
      </c>
      <c r="C40" s="82">
        <v>-3.0159750000000001</v>
      </c>
      <c r="D40" s="38">
        <v>9.1883414643269008E-3</v>
      </c>
      <c r="F40" s="81"/>
    </row>
    <row r="41" spans="1:6">
      <c r="A41" s="84" t="s">
        <v>302</v>
      </c>
      <c r="B41" s="71" t="s">
        <v>58</v>
      </c>
      <c r="C41" s="84">
        <v>3.4183500000000002</v>
      </c>
      <c r="D41" s="85">
        <v>2.9669735843090802E-3</v>
      </c>
      <c r="F41" s="81"/>
    </row>
    <row r="42" spans="1:6">
      <c r="A42" s="90" t="s">
        <v>303</v>
      </c>
      <c r="B42" s="25" t="s">
        <v>65</v>
      </c>
      <c r="C42" s="82">
        <v>-1.8970499999999999</v>
      </c>
      <c r="D42" s="38">
        <v>9.3463078548117196E-4</v>
      </c>
      <c r="F42" s="81"/>
    </row>
    <row r="43" spans="1:6">
      <c r="A43" s="90" t="s">
        <v>304</v>
      </c>
      <c r="B43" s="25" t="s">
        <v>65</v>
      </c>
      <c r="C43" s="82">
        <v>-1.9001000000000099</v>
      </c>
      <c r="D43" s="38">
        <v>9.1875506502403503E-4</v>
      </c>
      <c r="F43" s="81"/>
    </row>
    <row r="44" spans="1:6">
      <c r="A44" s="90" t="s">
        <v>305</v>
      </c>
      <c r="B44" s="25" t="s">
        <v>65</v>
      </c>
      <c r="C44" s="82">
        <v>-1.431</v>
      </c>
      <c r="D44" s="83">
        <v>1.3065413021476501E-2</v>
      </c>
      <c r="F44" s="81"/>
    </row>
    <row r="45" spans="1:6">
      <c r="A45" s="90" t="s">
        <v>306</v>
      </c>
      <c r="B45" s="25" t="s">
        <v>65</v>
      </c>
      <c r="C45" s="82">
        <v>-1.1922999999999999</v>
      </c>
      <c r="D45" s="83">
        <v>4.8367237620351999E-2</v>
      </c>
      <c r="F45" s="81"/>
    </row>
    <row r="46" spans="1:6">
      <c r="A46" s="90" t="s">
        <v>307</v>
      </c>
      <c r="B46" s="25" t="s">
        <v>65</v>
      </c>
      <c r="C46" s="82">
        <v>-1.1953499999999999</v>
      </c>
      <c r="D46" s="83">
        <v>4.7590182241441098E-2</v>
      </c>
      <c r="F46" s="81"/>
    </row>
    <row r="47" spans="1:6">
      <c r="A47" s="78" t="s">
        <v>308</v>
      </c>
      <c r="B47" s="79" t="s">
        <v>72</v>
      </c>
      <c r="C47" s="78">
        <v>2.7899749999999801</v>
      </c>
      <c r="D47" s="86">
        <v>3.6647972366910002E-3</v>
      </c>
      <c r="F47" s="81"/>
    </row>
    <row r="48" spans="1:6">
      <c r="A48" s="82" t="s">
        <v>309</v>
      </c>
      <c r="B48" s="25" t="s">
        <v>72</v>
      </c>
      <c r="C48" s="82">
        <v>2.82012499999998</v>
      </c>
      <c r="D48" s="38">
        <v>3.3105664842997301E-3</v>
      </c>
      <c r="F48" s="81"/>
    </row>
    <row r="49" spans="1:6">
      <c r="A49" s="82" t="s">
        <v>310</v>
      </c>
      <c r="B49" s="25" t="s">
        <v>72</v>
      </c>
      <c r="C49" s="82">
        <v>3.0285249999999899</v>
      </c>
      <c r="D49" s="38">
        <v>1.6415935702290801E-3</v>
      </c>
      <c r="F49" s="81"/>
    </row>
    <row r="50" spans="1:6">
      <c r="A50" s="82" t="s">
        <v>311</v>
      </c>
      <c r="B50" s="25" t="s">
        <v>72</v>
      </c>
      <c r="C50" s="82">
        <v>3.058675</v>
      </c>
      <c r="D50" s="83">
        <v>1.4836393773597399E-3</v>
      </c>
      <c r="F50" s="81"/>
    </row>
    <row r="51" spans="1:6">
      <c r="A51" s="82" t="s">
        <v>312</v>
      </c>
      <c r="B51" s="25" t="s">
        <v>72</v>
      </c>
      <c r="C51" s="82">
        <v>2.0838749999999999</v>
      </c>
      <c r="D51" s="83">
        <v>3.8165479244123501E-2</v>
      </c>
      <c r="F51" s="81"/>
    </row>
    <row r="52" spans="1:6">
      <c r="A52" s="82" t="s">
        <v>313</v>
      </c>
      <c r="B52" s="25" t="s">
        <v>72</v>
      </c>
      <c r="C52" s="82">
        <v>2.1140249999999998</v>
      </c>
      <c r="D52" s="38">
        <v>3.46499541537112E-2</v>
      </c>
      <c r="F52" s="81"/>
    </row>
    <row r="53" spans="1:6">
      <c r="A53" s="82" t="s">
        <v>314</v>
      </c>
      <c r="B53" s="25" t="s">
        <v>72</v>
      </c>
      <c r="C53" s="82">
        <v>-3.3398750000000001</v>
      </c>
      <c r="D53" s="38">
        <v>5.8127133361440798E-4</v>
      </c>
      <c r="F53" s="81"/>
    </row>
    <row r="54" spans="1:6">
      <c r="A54" s="84" t="s">
        <v>315</v>
      </c>
      <c r="B54" s="71" t="s">
        <v>72</v>
      </c>
      <c r="C54" s="84">
        <v>-3.370025</v>
      </c>
      <c r="D54" s="85">
        <v>5.2616193167831504E-4</v>
      </c>
      <c r="F54" s="81"/>
    </row>
    <row r="55" spans="1:6">
      <c r="A55" s="90" t="s">
        <v>316</v>
      </c>
      <c r="B55" s="25" t="s">
        <v>76</v>
      </c>
      <c r="C55" s="82">
        <v>2.0590999999999799</v>
      </c>
      <c r="D55" s="38">
        <v>6.71364328346524E-3</v>
      </c>
      <c r="F55" s="81"/>
    </row>
    <row r="56" spans="1:6">
      <c r="A56" s="90" t="s">
        <v>317</v>
      </c>
      <c r="B56" s="25" t="s">
        <v>76</v>
      </c>
      <c r="C56" s="82">
        <v>4.0031499999999802</v>
      </c>
      <c r="D56" s="83">
        <v>2.85575264880045E-6</v>
      </c>
      <c r="F56" s="81"/>
    </row>
    <row r="57" spans="1:6">
      <c r="A57" s="90" t="s">
        <v>318</v>
      </c>
      <c r="B57" s="25" t="s">
        <v>76</v>
      </c>
      <c r="C57" s="82">
        <v>3.87272499999998</v>
      </c>
      <c r="D57" s="83">
        <v>4.5522059786140503E-6</v>
      </c>
      <c r="F57" s="81"/>
    </row>
    <row r="58" spans="1:6">
      <c r="A58" s="90" t="s">
        <v>319</v>
      </c>
      <c r="B58" s="25" t="s">
        <v>76</v>
      </c>
      <c r="C58" s="82">
        <v>2.5712250000000001</v>
      </c>
      <c r="D58" s="38">
        <v>7.5870110422360205E-4</v>
      </c>
      <c r="F58" s="81"/>
    </row>
    <row r="59" spans="1:6">
      <c r="A59" s="90" t="s">
        <v>320</v>
      </c>
      <c r="B59" s="25" t="s">
        <v>76</v>
      </c>
      <c r="C59" s="82">
        <v>4.5152749999999999</v>
      </c>
      <c r="D59" s="83">
        <v>4.9690348191688795E-7</v>
      </c>
      <c r="F59" s="81"/>
    </row>
    <row r="60" spans="1:6">
      <c r="A60" s="90" t="s">
        <v>321</v>
      </c>
      <c r="B60" s="25" t="s">
        <v>76</v>
      </c>
      <c r="C60" s="82">
        <v>4.3848500000000001</v>
      </c>
      <c r="D60" s="83">
        <v>7.6629739220734905E-7</v>
      </c>
      <c r="F60" s="81"/>
    </row>
    <row r="61" spans="1:6">
      <c r="A61" s="90" t="s">
        <v>322</v>
      </c>
      <c r="B61" s="25" t="s">
        <v>76</v>
      </c>
      <c r="C61" s="82">
        <v>1.9440500000000001</v>
      </c>
      <c r="D61" s="83">
        <v>1.0949336916161401E-2</v>
      </c>
      <c r="F61" s="81"/>
    </row>
    <row r="62" spans="1:6">
      <c r="A62" s="90" t="s">
        <v>323</v>
      </c>
      <c r="B62" s="25" t="s">
        <v>76</v>
      </c>
      <c r="C62" s="82">
        <v>1.813625</v>
      </c>
      <c r="D62" s="83">
        <v>1.8959686898455799E-2</v>
      </c>
      <c r="F62" s="81"/>
    </row>
    <row r="63" spans="1:6">
      <c r="A63" s="90" t="s">
        <v>324</v>
      </c>
      <c r="B63" s="25" t="s">
        <v>76</v>
      </c>
      <c r="C63" s="82">
        <v>-3.4198999999999899</v>
      </c>
      <c r="D63" s="83">
        <v>2.4587977669354701E-5</v>
      </c>
      <c r="F63" s="81"/>
    </row>
    <row r="64" spans="1:6">
      <c r="A64" s="90" t="s">
        <v>325</v>
      </c>
      <c r="B64" s="25" t="s">
        <v>76</v>
      </c>
      <c r="C64" s="82">
        <v>-3.2894749999999999</v>
      </c>
      <c r="D64" s="83">
        <v>4.0752500637730699E-5</v>
      </c>
      <c r="F64" s="81"/>
    </row>
    <row r="65" spans="1:6">
      <c r="A65" s="78" t="s">
        <v>326</v>
      </c>
      <c r="B65" s="79" t="s">
        <v>80</v>
      </c>
      <c r="C65" s="78">
        <v>1.7339500000000001</v>
      </c>
      <c r="D65" s="80">
        <v>3.6770030346786498E-2</v>
      </c>
      <c r="F65" s="81"/>
    </row>
    <row r="66" spans="1:6">
      <c r="A66" s="82" t="s">
        <v>327</v>
      </c>
      <c r="B66" s="25" t="s">
        <v>80</v>
      </c>
      <c r="C66" s="82">
        <v>-1.71715</v>
      </c>
      <c r="D66" s="83">
        <v>3.9236200292251298E-2</v>
      </c>
      <c r="F66" s="81"/>
    </row>
    <row r="67" spans="1:6">
      <c r="A67" s="84" t="s">
        <v>328</v>
      </c>
      <c r="B67" s="71" t="s">
        <v>80</v>
      </c>
      <c r="C67" s="84">
        <v>-1.6769499999999999</v>
      </c>
      <c r="D67" s="85">
        <v>4.5783375318592598E-2</v>
      </c>
      <c r="F67" s="81"/>
    </row>
    <row r="68" spans="1:6">
      <c r="A68" s="90" t="s">
        <v>329</v>
      </c>
      <c r="B68" s="25" t="s">
        <v>84</v>
      </c>
      <c r="C68" s="82">
        <v>2.5612249999999901</v>
      </c>
      <c r="D68" s="38">
        <v>1.41411294480909E-3</v>
      </c>
      <c r="F68" s="81"/>
    </row>
    <row r="69" spans="1:6">
      <c r="A69" s="90" t="s">
        <v>330</v>
      </c>
      <c r="B69" s="25" t="s">
        <v>84</v>
      </c>
      <c r="C69" s="82">
        <v>2.2530749999999902</v>
      </c>
      <c r="D69" s="38">
        <v>4.9090892230596603E-3</v>
      </c>
      <c r="F69" s="81"/>
    </row>
    <row r="70" spans="1:6">
      <c r="A70" s="90" t="s">
        <v>331</v>
      </c>
      <c r="B70" s="25" t="s">
        <v>84</v>
      </c>
      <c r="C70" s="82">
        <v>2.1187749999999901</v>
      </c>
      <c r="D70" s="83">
        <v>8.44140233681678E-3</v>
      </c>
      <c r="F70" s="81"/>
    </row>
    <row r="71" spans="1:6">
      <c r="A71" s="90" t="s">
        <v>332</v>
      </c>
      <c r="B71" s="25" t="s">
        <v>84</v>
      </c>
      <c r="C71" s="82">
        <v>2.4230249999999902</v>
      </c>
      <c r="D71" s="83">
        <v>2.4688902751004399E-3</v>
      </c>
      <c r="F71" s="81"/>
    </row>
    <row r="72" spans="1:6">
      <c r="A72" s="78" t="s">
        <v>333</v>
      </c>
      <c r="B72" s="79" t="s">
        <v>86</v>
      </c>
      <c r="C72" s="78">
        <v>7.8383499999999797</v>
      </c>
      <c r="D72" s="86">
        <v>3.6369392005020103E-5</v>
      </c>
      <c r="F72" s="81"/>
    </row>
    <row r="73" spans="1:6">
      <c r="A73" s="82" t="s">
        <v>334</v>
      </c>
      <c r="B73" s="25" t="s">
        <v>86</v>
      </c>
      <c r="C73" s="82">
        <v>6.9120499999999803</v>
      </c>
      <c r="D73" s="83">
        <v>1.73736358824894E-4</v>
      </c>
      <c r="F73" s="81"/>
    </row>
    <row r="74" spans="1:6">
      <c r="A74" s="82" t="s">
        <v>335</v>
      </c>
      <c r="B74" s="25" t="s">
        <v>86</v>
      </c>
      <c r="C74" s="82">
        <v>8.9021500000000007</v>
      </c>
      <c r="D74" s="83">
        <v>6.6355602600376403E-6</v>
      </c>
      <c r="F74" s="81"/>
    </row>
    <row r="75" spans="1:6">
      <c r="A75" s="82" t="s">
        <v>336</v>
      </c>
      <c r="B75" s="25" t="s">
        <v>86</v>
      </c>
      <c r="C75" s="82">
        <v>7.9758500000000003</v>
      </c>
      <c r="D75" s="83">
        <v>2.90203434948344E-5</v>
      </c>
      <c r="F75" s="81"/>
    </row>
    <row r="76" spans="1:6">
      <c r="A76" s="82" t="s">
        <v>337</v>
      </c>
      <c r="B76" s="25" t="s">
        <v>86</v>
      </c>
      <c r="C76" s="82">
        <v>-5.3986499999999999</v>
      </c>
      <c r="D76" s="38">
        <v>2.5499867497959E-3</v>
      </c>
      <c r="F76" s="81"/>
    </row>
    <row r="77" spans="1:6">
      <c r="A77" s="82" t="s">
        <v>338</v>
      </c>
      <c r="B77" s="25" t="s">
        <v>86</v>
      </c>
      <c r="C77" s="82">
        <v>-8.1140999999999899</v>
      </c>
      <c r="D77" s="83">
        <v>2.3167848289484799E-5</v>
      </c>
      <c r="F77" s="81"/>
    </row>
    <row r="78" spans="1:6">
      <c r="A78" s="82" t="s">
        <v>339</v>
      </c>
      <c r="B78" s="25" t="s">
        <v>86</v>
      </c>
      <c r="C78" s="82">
        <v>-4.4723499999999996</v>
      </c>
      <c r="D78" s="38">
        <v>1.35555887857022E-2</v>
      </c>
      <c r="F78" s="81"/>
    </row>
    <row r="79" spans="1:6">
      <c r="A79" s="84" t="s">
        <v>340</v>
      </c>
      <c r="B79" s="71" t="s">
        <v>86</v>
      </c>
      <c r="C79" s="84">
        <v>-7.1878000000000002</v>
      </c>
      <c r="D79" s="85">
        <v>1.08246925067834E-4</v>
      </c>
      <c r="F79" s="81"/>
    </row>
    <row r="80" spans="1:6">
      <c r="A80" s="90" t="s">
        <v>341</v>
      </c>
      <c r="B80" s="25" t="s">
        <v>96</v>
      </c>
      <c r="C80" s="82">
        <v>-3.8995250000000001</v>
      </c>
      <c r="D80" s="38">
        <v>1.4995782844198099E-2</v>
      </c>
      <c r="F80" s="81"/>
    </row>
    <row r="81" spans="1:6">
      <c r="A81" s="78" t="s">
        <v>342</v>
      </c>
      <c r="B81" s="79" t="s">
        <v>99</v>
      </c>
      <c r="C81" s="78">
        <v>-3.76437500000001</v>
      </c>
      <c r="D81" s="80">
        <v>2.4246118317121602E-3</v>
      </c>
      <c r="F81" s="81"/>
    </row>
    <row r="82" spans="1:6">
      <c r="A82" s="82" t="s">
        <v>343</v>
      </c>
      <c r="B82" s="25" t="s">
        <v>99</v>
      </c>
      <c r="C82" s="82">
        <v>-4.4219000000000097</v>
      </c>
      <c r="D82" s="38">
        <v>4.44389420322433E-4</v>
      </c>
      <c r="F82" s="81"/>
    </row>
    <row r="83" spans="1:6">
      <c r="A83" s="82" t="s">
        <v>344</v>
      </c>
      <c r="B83" s="25" t="s">
        <v>99</v>
      </c>
      <c r="C83" s="82">
        <v>-3.198375</v>
      </c>
      <c r="D83" s="38">
        <v>1.0583144969314799E-2</v>
      </c>
      <c r="F83" s="81"/>
    </row>
    <row r="84" spans="1:6">
      <c r="A84" s="84" t="s">
        <v>345</v>
      </c>
      <c r="B84" s="71" t="s">
        <v>99</v>
      </c>
      <c r="C84" s="84">
        <v>-2.80735</v>
      </c>
      <c r="D84" s="85">
        <v>2.8726721976590399E-2</v>
      </c>
      <c r="F84" s="81"/>
    </row>
    <row r="85" spans="1:6">
      <c r="A85" s="90" t="s">
        <v>346</v>
      </c>
      <c r="B85" s="25" t="s">
        <v>66</v>
      </c>
      <c r="C85" s="82">
        <v>-1.1445749999999999</v>
      </c>
      <c r="D85" s="38">
        <v>4.9060599459406898E-2</v>
      </c>
      <c r="F85" s="81"/>
    </row>
    <row r="86" spans="1:6">
      <c r="A86" s="90" t="s">
        <v>347</v>
      </c>
      <c r="B86" s="25" t="s">
        <v>66</v>
      </c>
      <c r="C86" s="82">
        <v>-1.56175</v>
      </c>
      <c r="D86" s="38">
        <v>4.4053997951776199E-3</v>
      </c>
    </row>
    <row r="87" spans="1:6">
      <c r="A87" s="90" t="s">
        <v>348</v>
      </c>
      <c r="B87" s="25" t="s">
        <v>66</v>
      </c>
      <c r="C87" s="82">
        <v>-1.380725</v>
      </c>
      <c r="D87" s="38">
        <v>1.27710921584177E-2</v>
      </c>
    </row>
    <row r="88" spans="1:6">
      <c r="A88" s="90" t="s">
        <v>349</v>
      </c>
      <c r="B88" s="25" t="s">
        <v>66</v>
      </c>
      <c r="C88" s="82">
        <v>1.2828999999999999</v>
      </c>
      <c r="D88" s="38">
        <v>2.25026834022128E-2</v>
      </c>
    </row>
    <row r="89" spans="1:6">
      <c r="A89" s="78" t="s">
        <v>350</v>
      </c>
      <c r="B89" s="79" t="s">
        <v>109</v>
      </c>
      <c r="C89" s="78">
        <v>1.9909999999999901</v>
      </c>
      <c r="D89" s="80">
        <v>3.0829084733152701E-4</v>
      </c>
    </row>
    <row r="90" spans="1:6">
      <c r="A90" s="82" t="s">
        <v>351</v>
      </c>
      <c r="B90" s="25" t="s">
        <v>109</v>
      </c>
      <c r="C90" s="82">
        <v>1.8182499999999899</v>
      </c>
      <c r="D90" s="38">
        <v>8.4715737263707503E-4</v>
      </c>
    </row>
    <row r="91" spans="1:6">
      <c r="A91" s="84" t="s">
        <v>352</v>
      </c>
      <c r="B91" s="71" t="s">
        <v>109</v>
      </c>
      <c r="C91" s="84">
        <v>1.33604999999999</v>
      </c>
      <c r="D91" s="85">
        <v>1.49610006529008E-2</v>
      </c>
    </row>
    <row r="92" spans="1:6">
      <c r="A92" s="90" t="s">
        <v>353</v>
      </c>
      <c r="B92" s="25" t="s">
        <v>113</v>
      </c>
      <c r="C92" s="82">
        <v>-2.3054500000000102</v>
      </c>
      <c r="D92" s="38">
        <v>9.5219424283700099E-3</v>
      </c>
    </row>
    <row r="93" spans="1:6">
      <c r="A93" s="90" t="s">
        <v>354</v>
      </c>
      <c r="B93" s="25" t="s">
        <v>113</v>
      </c>
      <c r="C93" s="82">
        <v>-2.5162500000000101</v>
      </c>
      <c r="D93" s="38">
        <v>4.4057945497639698E-3</v>
      </c>
    </row>
    <row r="94" spans="1:6">
      <c r="A94" s="90" t="s">
        <v>355</v>
      </c>
      <c r="B94" s="25" t="s">
        <v>113</v>
      </c>
      <c r="C94" s="82">
        <v>-2.0344250000000001</v>
      </c>
      <c r="D94" s="38">
        <v>2.5263941927065599E-2</v>
      </c>
    </row>
    <row r="95" spans="1:6">
      <c r="A95" s="90" t="s">
        <v>356</v>
      </c>
      <c r="B95" s="25" t="s">
        <v>113</v>
      </c>
      <c r="C95" s="82">
        <v>-2.245225</v>
      </c>
      <c r="D95" s="38">
        <v>1.1851690291974901E-2</v>
      </c>
    </row>
    <row r="96" spans="1:6">
      <c r="A96" s="90" t="s">
        <v>357</v>
      </c>
      <c r="B96" s="25" t="s">
        <v>113</v>
      </c>
      <c r="C96" s="82">
        <v>-1.959425</v>
      </c>
      <c r="D96" s="38">
        <v>3.2908844140445599E-2</v>
      </c>
    </row>
    <row r="97" spans="1:4">
      <c r="A97" s="90" t="s">
        <v>358</v>
      </c>
      <c r="B97" s="25" t="s">
        <v>113</v>
      </c>
      <c r="C97" s="82">
        <v>3.2396250000000002</v>
      </c>
      <c r="D97" s="38">
        <v>3.19732947078877E-4</v>
      </c>
    </row>
    <row r="98" spans="1:4">
      <c r="A98" s="90" t="s">
        <v>359</v>
      </c>
      <c r="B98" s="25" t="s">
        <v>113</v>
      </c>
      <c r="C98" s="82">
        <v>3.4504250000000001</v>
      </c>
      <c r="D98" s="38">
        <v>1.5229038651398699E-4</v>
      </c>
    </row>
    <row r="99" spans="1:4">
      <c r="A99" s="87" t="s">
        <v>360</v>
      </c>
      <c r="B99" s="88" t="s">
        <v>117</v>
      </c>
      <c r="C99" s="87">
        <v>2.3881000000000001</v>
      </c>
      <c r="D99" s="89">
        <v>3.9257176369605601E-2</v>
      </c>
    </row>
    <row r="100" spans="1:4">
      <c r="A100" s="87" t="s">
        <v>361</v>
      </c>
      <c r="B100" s="88" t="s">
        <v>59</v>
      </c>
      <c r="C100" s="87">
        <v>3.7575999999999898</v>
      </c>
      <c r="D100" s="89">
        <v>6.7240178430665303E-3</v>
      </c>
    </row>
    <row r="101" spans="1:4">
      <c r="A101" s="90" t="s">
        <v>362</v>
      </c>
      <c r="B101" s="25" t="s">
        <v>67</v>
      </c>
      <c r="C101" s="82">
        <v>2.0488499999999998</v>
      </c>
      <c r="D101" s="38">
        <v>1.2918289022847401E-3</v>
      </c>
    </row>
    <row r="102" spans="1:4">
      <c r="A102" s="90" t="s">
        <v>363</v>
      </c>
      <c r="B102" s="25" t="s">
        <v>67</v>
      </c>
      <c r="C102" s="82">
        <v>1.3271500000000001</v>
      </c>
      <c r="D102" s="38">
        <v>4.8550722484622E-2</v>
      </c>
    </row>
    <row r="103" spans="1:4">
      <c r="A103" s="90" t="s">
        <v>364</v>
      </c>
      <c r="B103" s="25" t="s">
        <v>67</v>
      </c>
      <c r="C103" s="82">
        <v>1.70485</v>
      </c>
      <c r="D103" s="38">
        <v>7.4459945331731801E-3</v>
      </c>
    </row>
    <row r="104" spans="1:4">
      <c r="A104" s="78" t="s">
        <v>365</v>
      </c>
      <c r="B104" s="79" t="s">
        <v>135</v>
      </c>
      <c r="C104" s="78">
        <v>-2.06020000000002</v>
      </c>
      <c r="D104" s="80">
        <v>5.0917710141218397E-4</v>
      </c>
    </row>
    <row r="105" spans="1:4">
      <c r="A105" s="82" t="s">
        <v>366</v>
      </c>
      <c r="B105" s="25" t="s">
        <v>135</v>
      </c>
      <c r="C105" s="82">
        <v>-1.5102</v>
      </c>
      <c r="D105" s="38">
        <v>1.04771365250771E-2</v>
      </c>
    </row>
    <row r="106" spans="1:4">
      <c r="A106" s="82" t="s">
        <v>367</v>
      </c>
      <c r="B106" s="25" t="s">
        <v>135</v>
      </c>
      <c r="C106" s="82">
        <v>-1.689425</v>
      </c>
      <c r="D106" s="38">
        <v>3.8980457899032701E-3</v>
      </c>
    </row>
    <row r="107" spans="1:4">
      <c r="A107" s="82" t="s">
        <v>368</v>
      </c>
      <c r="B107" s="25" t="s">
        <v>135</v>
      </c>
      <c r="C107" s="82">
        <v>-2.11375</v>
      </c>
      <c r="D107" s="83">
        <v>3.8140575343415E-4</v>
      </c>
    </row>
    <row r="108" spans="1:4">
      <c r="A108" s="84" t="s">
        <v>369</v>
      </c>
      <c r="B108" s="71" t="s">
        <v>135</v>
      </c>
      <c r="C108" s="84">
        <v>-1.9373750000000001</v>
      </c>
      <c r="D108" s="91">
        <v>9.9375452306094104E-4</v>
      </c>
    </row>
    <row r="109" spans="1:4">
      <c r="A109" s="90" t="s">
        <v>370</v>
      </c>
      <c r="B109" s="25" t="s">
        <v>139</v>
      </c>
      <c r="C109" s="82">
        <v>-1.7288250000000001</v>
      </c>
      <c r="D109" s="83">
        <v>2.7777195862271301E-2</v>
      </c>
    </row>
    <row r="110" spans="1:4">
      <c r="A110" s="78" t="s">
        <v>371</v>
      </c>
      <c r="B110" s="79" t="s">
        <v>149</v>
      </c>
      <c r="C110" s="78">
        <v>4.9313999999999796</v>
      </c>
      <c r="D110" s="86">
        <v>2.9394000381155499E-5</v>
      </c>
    </row>
    <row r="111" spans="1:4">
      <c r="A111" s="82" t="s">
        <v>372</v>
      </c>
      <c r="B111" s="25" t="s">
        <v>149</v>
      </c>
      <c r="C111" s="82">
        <v>5.0392999999999901</v>
      </c>
      <c r="D111" s="83">
        <v>2.21297310635249E-5</v>
      </c>
    </row>
    <row r="112" spans="1:4">
      <c r="A112" s="82" t="s">
        <v>373</v>
      </c>
      <c r="B112" s="25" t="s">
        <v>149</v>
      </c>
      <c r="C112" s="82">
        <v>4.8060749999999901</v>
      </c>
      <c r="D112" s="83">
        <v>4.10159424271139E-5</v>
      </c>
    </row>
    <row r="113" spans="1:4">
      <c r="A113" s="82" t="s">
        <v>374</v>
      </c>
      <c r="B113" s="25" t="s">
        <v>149</v>
      </c>
      <c r="C113" s="82">
        <v>4.9139749999999998</v>
      </c>
      <c r="D113" s="83">
        <v>3.0780840986399701E-5</v>
      </c>
    </row>
    <row r="114" spans="1:4">
      <c r="A114" s="82" t="s">
        <v>375</v>
      </c>
      <c r="B114" s="25" t="s">
        <v>149</v>
      </c>
      <c r="C114" s="82">
        <v>2.9005999999999998</v>
      </c>
      <c r="D114" s="38">
        <v>9.2309064178146497E-3</v>
      </c>
    </row>
    <row r="115" spans="1:4">
      <c r="A115" s="82" t="s">
        <v>376</v>
      </c>
      <c r="B115" s="25" t="s">
        <v>149</v>
      </c>
      <c r="C115" s="82">
        <v>3.0085000000000002</v>
      </c>
      <c r="D115" s="38">
        <v>6.7420848177932599E-3</v>
      </c>
    </row>
    <row r="116" spans="1:4">
      <c r="A116" s="82" t="s">
        <v>377</v>
      </c>
      <c r="B116" s="25" t="s">
        <v>149</v>
      </c>
      <c r="C116" s="82">
        <v>-4.6449999999999996</v>
      </c>
      <c r="D116" s="83">
        <v>6.3278629619079E-5</v>
      </c>
    </row>
    <row r="117" spans="1:4">
      <c r="A117" s="84" t="s">
        <v>378</v>
      </c>
      <c r="B117" s="71" t="s">
        <v>149</v>
      </c>
      <c r="C117" s="84">
        <v>-4.7529000000000003</v>
      </c>
      <c r="D117" s="91">
        <v>4.7296475368163699E-5</v>
      </c>
    </row>
    <row r="118" spans="1:4">
      <c r="A118" s="90" t="s">
        <v>379</v>
      </c>
      <c r="B118" s="25" t="s">
        <v>155</v>
      </c>
      <c r="C118" s="82">
        <v>-2.0425</v>
      </c>
      <c r="D118" s="38">
        <v>5.2024649101387599E-3</v>
      </c>
    </row>
    <row r="119" spans="1:4">
      <c r="A119" s="87" t="s">
        <v>380</v>
      </c>
      <c r="B119" s="88" t="s">
        <v>159</v>
      </c>
      <c r="C119" s="87">
        <v>-2.0780750000000099</v>
      </c>
      <c r="D119" s="89">
        <v>1.18733291764155E-2</v>
      </c>
    </row>
    <row r="120" spans="1:4">
      <c r="A120" s="87" t="s">
        <v>381</v>
      </c>
      <c r="B120" s="88" t="s">
        <v>103</v>
      </c>
      <c r="C120" s="87">
        <v>3.0076499999999902</v>
      </c>
      <c r="D120" s="89">
        <v>2.11204343886554E-2</v>
      </c>
    </row>
    <row r="121" spans="1:4">
      <c r="A121" s="78" t="s">
        <v>382</v>
      </c>
      <c r="B121" s="79" t="s">
        <v>175</v>
      </c>
      <c r="C121" s="78">
        <v>-1.9249750000000201</v>
      </c>
      <c r="D121" s="80">
        <v>1.95468053861558E-3</v>
      </c>
    </row>
    <row r="122" spans="1:4">
      <c r="A122" s="82" t="s">
        <v>383</v>
      </c>
      <c r="B122" s="25" t="s">
        <v>175</v>
      </c>
      <c r="C122" s="82">
        <v>-1.5897000000000201</v>
      </c>
      <c r="D122" s="38">
        <v>1.1182641015519201E-2</v>
      </c>
    </row>
    <row r="123" spans="1:4">
      <c r="A123" s="82" t="s">
        <v>384</v>
      </c>
      <c r="B123" s="25" t="s">
        <v>175</v>
      </c>
      <c r="C123" s="82">
        <v>-1.7112750000000001</v>
      </c>
      <c r="D123" s="38">
        <v>5.9510129613388196E-3</v>
      </c>
    </row>
    <row r="124" spans="1:4">
      <c r="A124" s="82" t="s">
        <v>385</v>
      </c>
      <c r="B124" s="25" t="s">
        <v>175</v>
      </c>
      <c r="C124" s="82">
        <v>-1.3759999999999999</v>
      </c>
      <c r="D124" s="38">
        <v>3.3158845667567098E-2</v>
      </c>
    </row>
    <row r="125" spans="1:4">
      <c r="A125" s="82" t="s">
        <v>386</v>
      </c>
      <c r="B125" s="25" t="s">
        <v>175</v>
      </c>
      <c r="C125" s="82">
        <v>-1.2979499999999999</v>
      </c>
      <c r="D125" s="38">
        <v>4.8706617508702602E-2</v>
      </c>
    </row>
    <row r="126" spans="1:4">
      <c r="A126" s="82" t="s">
        <v>387</v>
      </c>
      <c r="B126" s="25" t="s">
        <v>175</v>
      </c>
      <c r="C126" s="82">
        <v>2.297625</v>
      </c>
      <c r="D126" s="38">
        <v>2.8890957720339999E-4</v>
      </c>
    </row>
    <row r="127" spans="1:4">
      <c r="A127" s="84" t="s">
        <v>388</v>
      </c>
      <c r="B127" s="71" t="s">
        <v>175</v>
      </c>
      <c r="C127" s="84">
        <v>1.96235</v>
      </c>
      <c r="D127" s="85">
        <v>1.6097241096017E-3</v>
      </c>
    </row>
    <row r="128" spans="1:4">
      <c r="A128" s="90" t="s">
        <v>389</v>
      </c>
      <c r="B128" s="25" t="s">
        <v>178</v>
      </c>
      <c r="C128" s="82">
        <v>-1.516475</v>
      </c>
      <c r="D128" s="38">
        <v>1.0456550786823299E-2</v>
      </c>
    </row>
    <row r="129" spans="1:4">
      <c r="A129" s="90" t="s">
        <v>390</v>
      </c>
      <c r="B129" s="25" t="s">
        <v>178</v>
      </c>
      <c r="C129" s="82">
        <v>1.567075</v>
      </c>
      <c r="D129" s="38">
        <v>7.9256184081163399E-3</v>
      </c>
    </row>
    <row r="130" spans="1:4">
      <c r="A130" s="90" t="s">
        <v>391</v>
      </c>
      <c r="B130" s="25" t="s">
        <v>178</v>
      </c>
      <c r="C130" s="82">
        <v>1.2270749999999999</v>
      </c>
      <c r="D130" s="38">
        <v>4.8971102019927902E-2</v>
      </c>
    </row>
    <row r="131" spans="1:4">
      <c r="A131" s="78" t="s">
        <v>392</v>
      </c>
      <c r="B131" s="79" t="s">
        <v>95</v>
      </c>
      <c r="C131" s="78">
        <v>3.8489</v>
      </c>
      <c r="D131" s="80">
        <v>3.6143451677198598E-3</v>
      </c>
    </row>
    <row r="132" spans="1:4">
      <c r="A132" s="82" t="s">
        <v>393</v>
      </c>
      <c r="B132" s="25" t="s">
        <v>95</v>
      </c>
      <c r="C132" s="82">
        <v>4.1525749999999997</v>
      </c>
      <c r="D132" s="38">
        <v>1.7205399514582699E-3</v>
      </c>
    </row>
    <row r="133" spans="1:4">
      <c r="A133" s="82" t="s">
        <v>394</v>
      </c>
      <c r="B133" s="25" t="s">
        <v>95</v>
      </c>
      <c r="C133" s="82">
        <v>4.2144000000000004</v>
      </c>
      <c r="D133" s="38">
        <v>1.47994256324468E-3</v>
      </c>
    </row>
    <row r="134" spans="1:4">
      <c r="A134" s="82" t="s">
        <v>395</v>
      </c>
      <c r="B134" s="25" t="s">
        <v>95</v>
      </c>
      <c r="C134" s="82">
        <v>5.1930750000000003</v>
      </c>
      <c r="D134" s="38">
        <v>1.4329587178341099E-4</v>
      </c>
    </row>
    <row r="135" spans="1:4">
      <c r="A135" s="82" t="s">
        <v>396</v>
      </c>
      <c r="B135" s="25" t="s">
        <v>95</v>
      </c>
      <c r="C135" s="82">
        <v>5.4967499999999996</v>
      </c>
      <c r="D135" s="83">
        <v>7.1255555589844199E-5</v>
      </c>
    </row>
    <row r="136" spans="1:4">
      <c r="A136" s="82" t="s">
        <v>397</v>
      </c>
      <c r="B136" s="25" t="s">
        <v>95</v>
      </c>
      <c r="C136" s="82">
        <v>5.5585750000000003</v>
      </c>
      <c r="D136" s="83">
        <v>6.1916989958055196E-5</v>
      </c>
    </row>
    <row r="137" spans="1:4">
      <c r="A137" s="82" t="s">
        <v>398</v>
      </c>
      <c r="B137" s="25" t="s">
        <v>95</v>
      </c>
      <c r="C137" s="82">
        <v>-3.1152500000000001</v>
      </c>
      <c r="D137" s="38">
        <v>2.1456677809557002E-2</v>
      </c>
    </row>
    <row r="138" spans="1:4">
      <c r="A138" s="82" t="s">
        <v>399</v>
      </c>
      <c r="B138" s="25" t="s">
        <v>95</v>
      </c>
      <c r="C138" s="82">
        <v>-3.4189250000000002</v>
      </c>
      <c r="D138" s="38">
        <v>1.03271852927287E-2</v>
      </c>
    </row>
    <row r="139" spans="1:4">
      <c r="A139" s="84" t="s">
        <v>400</v>
      </c>
      <c r="B139" s="71" t="s">
        <v>95</v>
      </c>
      <c r="C139" s="84">
        <v>-3.48075</v>
      </c>
      <c r="D139" s="85">
        <v>8.88596582827972E-3</v>
      </c>
    </row>
    <row r="140" spans="1:4">
      <c r="A140" s="90" t="s">
        <v>401</v>
      </c>
      <c r="B140" s="25" t="s">
        <v>70</v>
      </c>
      <c r="C140" s="82">
        <v>-2.3219000000000101</v>
      </c>
      <c r="D140" s="38">
        <v>2.5285750601619399E-2</v>
      </c>
    </row>
    <row r="141" spans="1:4">
      <c r="A141" s="90" t="s">
        <v>402</v>
      </c>
      <c r="B141" s="25" t="s">
        <v>70</v>
      </c>
      <c r="C141" s="82">
        <v>-2.3561500000000102</v>
      </c>
      <c r="D141" s="38">
        <v>2.2728732447264501E-2</v>
      </c>
    </row>
    <row r="142" spans="1:4">
      <c r="A142" s="90" t="s">
        <v>403</v>
      </c>
      <c r="B142" s="25" t="s">
        <v>70</v>
      </c>
      <c r="C142" s="82">
        <v>4.0626749999999996</v>
      </c>
      <c r="D142" s="38">
        <v>1.04426613739439E-4</v>
      </c>
    </row>
    <row r="143" spans="1:4">
      <c r="A143" s="90" t="s">
        <v>404</v>
      </c>
      <c r="B143" s="25" t="s">
        <v>70</v>
      </c>
      <c r="C143" s="82">
        <v>2.4541499999999998</v>
      </c>
      <c r="D143" s="38">
        <v>1.67152914499266E-2</v>
      </c>
    </row>
    <row r="144" spans="1:4">
      <c r="A144" s="90" t="s">
        <v>405</v>
      </c>
      <c r="B144" s="25" t="s">
        <v>70</v>
      </c>
      <c r="C144" s="82">
        <v>2.6682250000000001</v>
      </c>
      <c r="D144" s="38">
        <v>8.4694897292482106E-3</v>
      </c>
    </row>
    <row r="145" spans="1:4">
      <c r="A145" s="90" t="s">
        <v>406</v>
      </c>
      <c r="B145" s="25" t="s">
        <v>70</v>
      </c>
      <c r="C145" s="82">
        <v>-4.0969249999999997</v>
      </c>
      <c r="D145" s="83">
        <v>9.4175164669585393E-5</v>
      </c>
    </row>
    <row r="146" spans="1:4">
      <c r="A146" s="90" t="s">
        <v>407</v>
      </c>
      <c r="B146" s="25" t="s">
        <v>70</v>
      </c>
      <c r="C146" s="82">
        <v>2.4883999999999999</v>
      </c>
      <c r="D146" s="38">
        <v>1.50028454502329E-2</v>
      </c>
    </row>
    <row r="147" spans="1:4">
      <c r="A147" s="87" t="s">
        <v>408</v>
      </c>
      <c r="B147" s="88" t="s">
        <v>151</v>
      </c>
      <c r="C147" s="87">
        <v>-6.4441499999999996</v>
      </c>
      <c r="D147" s="89">
        <v>4.3583187350500298E-2</v>
      </c>
    </row>
    <row r="148" spans="1:4">
      <c r="A148" s="78" t="s">
        <v>409</v>
      </c>
      <c r="B148" s="79" t="s">
        <v>122</v>
      </c>
      <c r="C148" s="78">
        <v>-2.26287500000001</v>
      </c>
      <c r="D148" s="80">
        <v>3.1929483845838402E-4</v>
      </c>
    </row>
    <row r="149" spans="1:4">
      <c r="A149" s="82" t="s">
        <v>410</v>
      </c>
      <c r="B149" s="25" t="s">
        <v>122</v>
      </c>
      <c r="C149" s="82">
        <v>2.1783999999999999</v>
      </c>
      <c r="D149" s="38">
        <v>4.9154520986416405E-4</v>
      </c>
    </row>
    <row r="150" spans="1:4">
      <c r="A150" s="82" t="s">
        <v>411</v>
      </c>
      <c r="B150" s="25" t="s">
        <v>122</v>
      </c>
      <c r="C150" s="82">
        <v>1.7301249999999999</v>
      </c>
      <c r="D150" s="38">
        <v>5.0832520320073203E-3</v>
      </c>
    </row>
    <row r="151" spans="1:4">
      <c r="A151" s="82" t="s">
        <v>412</v>
      </c>
      <c r="B151" s="25" t="s">
        <v>122</v>
      </c>
      <c r="C151" s="82">
        <v>1.96635</v>
      </c>
      <c r="D151" s="38">
        <v>1.4740719596600901E-3</v>
      </c>
    </row>
    <row r="152" spans="1:4">
      <c r="A152" s="82" t="s">
        <v>413</v>
      </c>
      <c r="B152" s="25" t="s">
        <v>122</v>
      </c>
      <c r="C152" s="82">
        <v>-1.290875</v>
      </c>
      <c r="D152" s="38">
        <v>4.83665795603168E-2</v>
      </c>
    </row>
    <row r="153" spans="1:4">
      <c r="A153" s="82" t="s">
        <v>414</v>
      </c>
      <c r="B153" s="25" t="s">
        <v>122</v>
      </c>
      <c r="C153" s="82">
        <v>-3.4692750000000001</v>
      </c>
      <c r="D153" s="83">
        <v>1.1704864261163899E-6</v>
      </c>
    </row>
    <row r="154" spans="1:4">
      <c r="A154" s="82" t="s">
        <v>415</v>
      </c>
      <c r="B154" s="25" t="s">
        <v>122</v>
      </c>
      <c r="C154" s="82">
        <v>-3.0209999999999999</v>
      </c>
      <c r="D154" s="83">
        <v>8.2680317177175106E-6</v>
      </c>
    </row>
    <row r="155" spans="1:4">
      <c r="A155" s="84" t="s">
        <v>416</v>
      </c>
      <c r="B155" s="71" t="s">
        <v>122</v>
      </c>
      <c r="C155" s="84">
        <v>-3.257225</v>
      </c>
      <c r="D155" s="91">
        <v>2.89521464491571E-6</v>
      </c>
    </row>
    <row r="156" spans="1:4">
      <c r="A156" s="90" t="s">
        <v>417</v>
      </c>
      <c r="B156" s="25" t="s">
        <v>201</v>
      </c>
      <c r="C156" s="82">
        <v>1.57727499999999</v>
      </c>
      <c r="D156" s="38">
        <v>2.2668702951957899E-3</v>
      </c>
    </row>
    <row r="157" spans="1:4">
      <c r="A157" s="90" t="s">
        <v>418</v>
      </c>
      <c r="B157" s="25" t="s">
        <v>201</v>
      </c>
      <c r="C157" s="82">
        <v>1.4533750000000001</v>
      </c>
      <c r="D157" s="38">
        <v>4.9272682459763403E-3</v>
      </c>
    </row>
    <row r="158" spans="1:4">
      <c r="A158" s="90" t="s">
        <v>419</v>
      </c>
      <c r="B158" s="25" t="s">
        <v>201</v>
      </c>
      <c r="C158" s="82">
        <v>1.584875</v>
      </c>
      <c r="D158" s="38">
        <v>2.16158958218604E-3</v>
      </c>
    </row>
    <row r="159" spans="1:4">
      <c r="A159" s="90" t="s">
        <v>420</v>
      </c>
      <c r="B159" s="25" t="s">
        <v>201</v>
      </c>
      <c r="C159" s="82">
        <v>1.945025</v>
      </c>
      <c r="D159" s="83">
        <v>2.3505637768450599E-4</v>
      </c>
    </row>
    <row r="160" spans="1:4">
      <c r="A160" s="90" t="s">
        <v>421</v>
      </c>
      <c r="B160" s="25" t="s">
        <v>201</v>
      </c>
      <c r="C160" s="82">
        <v>1.6257250000000001</v>
      </c>
      <c r="D160" s="38">
        <v>1.6745185112326799E-3</v>
      </c>
    </row>
    <row r="161" spans="1:4">
      <c r="A161" s="78" t="s">
        <v>422</v>
      </c>
      <c r="B161" s="79" t="s">
        <v>207</v>
      </c>
      <c r="C161" s="78">
        <v>-1.2784500000000101</v>
      </c>
      <c r="D161" s="86">
        <v>1.3661506052939901E-3</v>
      </c>
    </row>
    <row r="162" spans="1:4">
      <c r="A162" s="82" t="s">
        <v>423</v>
      </c>
      <c r="B162" s="25" t="s">
        <v>207</v>
      </c>
      <c r="C162" s="82">
        <v>-1.06097500000001</v>
      </c>
      <c r="D162" s="38">
        <v>7.9823335984704497E-3</v>
      </c>
    </row>
    <row r="163" spans="1:4">
      <c r="A163" s="82" t="s">
        <v>424</v>
      </c>
      <c r="B163" s="25" t="s">
        <v>207</v>
      </c>
      <c r="C163" s="82">
        <v>-0.96732500000000199</v>
      </c>
      <c r="D163" s="83">
        <v>1.6956408015413101E-2</v>
      </c>
    </row>
    <row r="164" spans="1:4">
      <c r="A164" s="82" t="s">
        <v>425</v>
      </c>
      <c r="B164" s="25" t="s">
        <v>207</v>
      </c>
      <c r="C164" s="82">
        <v>1.111175</v>
      </c>
      <c r="D164" s="38">
        <v>5.31192116849222E-3</v>
      </c>
    </row>
    <row r="165" spans="1:4">
      <c r="A165" s="84" t="s">
        <v>426</v>
      </c>
      <c r="B165" s="71" t="s">
        <v>207</v>
      </c>
      <c r="C165" s="84">
        <v>0.89369999999999505</v>
      </c>
      <c r="D165" s="91">
        <v>3.03251385327853E-2</v>
      </c>
    </row>
    <row r="166" spans="1:4">
      <c r="A166" s="90" t="s">
        <v>427</v>
      </c>
      <c r="B166" s="25" t="s">
        <v>211</v>
      </c>
      <c r="C166" s="82">
        <v>-2.3038750000000001</v>
      </c>
      <c r="D166" s="38">
        <v>1.10927762563832E-2</v>
      </c>
    </row>
    <row r="167" spans="1:4">
      <c r="A167" s="78" t="s">
        <v>428</v>
      </c>
      <c r="B167" s="79" t="s">
        <v>215</v>
      </c>
      <c r="C167" s="78">
        <v>3.0050500000000002</v>
      </c>
      <c r="D167" s="86">
        <v>7.7140905915262792E-6</v>
      </c>
    </row>
    <row r="168" spans="1:4">
      <c r="A168" s="82" t="s">
        <v>429</v>
      </c>
      <c r="B168" s="25" t="s">
        <v>215</v>
      </c>
      <c r="C168" s="82">
        <v>3.0103749999999998</v>
      </c>
      <c r="D168" s="83">
        <v>7.5287702084869704E-6</v>
      </c>
    </row>
    <row r="169" spans="1:4">
      <c r="A169" s="82" t="s">
        <v>430</v>
      </c>
      <c r="B169" s="25" t="s">
        <v>215</v>
      </c>
      <c r="C169" s="82">
        <v>3.1743749999999999</v>
      </c>
      <c r="D169" s="83">
        <v>3.59949020611872E-6</v>
      </c>
    </row>
    <row r="170" spans="1:4">
      <c r="A170" s="82" t="s">
        <v>431</v>
      </c>
      <c r="B170" s="25" t="s">
        <v>215</v>
      </c>
      <c r="C170" s="82">
        <v>3.2315</v>
      </c>
      <c r="D170" s="83">
        <v>2.7974754613913099E-6</v>
      </c>
    </row>
    <row r="171" spans="1:4">
      <c r="A171" s="84" t="s">
        <v>432</v>
      </c>
      <c r="B171" s="71" t="s">
        <v>215</v>
      </c>
      <c r="C171" s="84">
        <v>3.4362249999999999</v>
      </c>
      <c r="D171" s="91">
        <v>1.15730325711549E-6</v>
      </c>
    </row>
    <row r="172" spans="1:4">
      <c r="A172" s="90" t="s">
        <v>433</v>
      </c>
      <c r="B172" s="25" t="s">
        <v>144</v>
      </c>
      <c r="C172" s="82">
        <v>-1.7883250000000099</v>
      </c>
      <c r="D172" s="38">
        <v>1.20165199235254E-2</v>
      </c>
    </row>
    <row r="173" spans="1:4">
      <c r="A173" s="90" t="s">
        <v>434</v>
      </c>
      <c r="B173" s="25" t="s">
        <v>144</v>
      </c>
      <c r="C173" s="82">
        <v>-1.8597250000000101</v>
      </c>
      <c r="D173" s="38">
        <v>8.6785035959258093E-3</v>
      </c>
    </row>
    <row r="174" spans="1:4">
      <c r="A174" s="90" t="s">
        <v>435</v>
      </c>
      <c r="B174" s="25" t="s">
        <v>144</v>
      </c>
      <c r="C174" s="82">
        <v>-1.5220499999999999</v>
      </c>
      <c r="D174" s="38">
        <v>3.9414325045548301E-2</v>
      </c>
    </row>
    <row r="175" spans="1:4">
      <c r="A175" s="90" t="s">
        <v>436</v>
      </c>
      <c r="B175" s="25" t="s">
        <v>144</v>
      </c>
      <c r="C175" s="82">
        <v>2.3664999999999998</v>
      </c>
      <c r="D175" s="38">
        <v>8.5280831149137104E-4</v>
      </c>
    </row>
    <row r="176" spans="1:4">
      <c r="A176" s="90" t="s">
        <v>437</v>
      </c>
      <c r="B176" s="25" t="s">
        <v>144</v>
      </c>
      <c r="C176" s="82">
        <v>2.4379</v>
      </c>
      <c r="D176" s="38">
        <v>6.1742556281096895E-4</v>
      </c>
    </row>
    <row r="177" spans="1:4">
      <c r="A177" s="90" t="s">
        <v>438</v>
      </c>
      <c r="B177" s="25" t="s">
        <v>144</v>
      </c>
      <c r="C177" s="82">
        <v>1.5894250000000001</v>
      </c>
      <c r="D177" s="38">
        <v>2.9337973474897201E-2</v>
      </c>
    </row>
    <row r="178" spans="1:4">
      <c r="A178" s="78" t="s">
        <v>439</v>
      </c>
      <c r="B178" s="79" t="s">
        <v>222</v>
      </c>
      <c r="C178" s="78">
        <v>2.5233750000000001</v>
      </c>
      <c r="D178" s="80">
        <v>4.2747621852048501E-2</v>
      </c>
    </row>
    <row r="179" spans="1:4">
      <c r="A179" s="82" t="s">
        <v>440</v>
      </c>
      <c r="B179" s="25" t="s">
        <v>222</v>
      </c>
      <c r="C179" s="82">
        <v>-2.813075</v>
      </c>
      <c r="D179" s="38">
        <v>1.9963748465322301E-2</v>
      </c>
    </row>
    <row r="180" spans="1:4">
      <c r="A180" s="84" t="s">
        <v>441</v>
      </c>
      <c r="B180" s="71" t="s">
        <v>222</v>
      </c>
      <c r="C180" s="84">
        <v>-2.7293249999999998</v>
      </c>
      <c r="D180" s="85">
        <v>2.4945871513186901E-2</v>
      </c>
    </row>
    <row r="181" spans="1:4">
      <c r="A181" s="90" t="s">
        <v>442</v>
      </c>
      <c r="B181" s="25" t="s">
        <v>225</v>
      </c>
      <c r="C181" s="82">
        <v>-0.851650000000017</v>
      </c>
      <c r="D181" s="38">
        <v>4.8653799783037702E-2</v>
      </c>
    </row>
    <row r="182" spans="1:4">
      <c r="A182" s="90" t="s">
        <v>443</v>
      </c>
      <c r="B182" s="25" t="s">
        <v>225</v>
      </c>
      <c r="C182" s="82">
        <v>-0.90595000000001802</v>
      </c>
      <c r="D182" s="38">
        <v>3.2352052403908801E-2</v>
      </c>
    </row>
    <row r="183" spans="1:4">
      <c r="A183" s="90" t="s">
        <v>444</v>
      </c>
      <c r="B183" s="25" t="s">
        <v>225</v>
      </c>
      <c r="C183" s="82">
        <v>0.85609999999999797</v>
      </c>
      <c r="D183" s="83">
        <v>4.70717369307617E-2</v>
      </c>
    </row>
    <row r="184" spans="1:4">
      <c r="A184" s="90" t="s">
        <v>445</v>
      </c>
      <c r="B184" s="25" t="s">
        <v>225</v>
      </c>
      <c r="C184" s="82">
        <v>0.91039999999999899</v>
      </c>
      <c r="D184" s="83">
        <v>3.1275121857454097E-2</v>
      </c>
    </row>
    <row r="185" spans="1:4">
      <c r="A185" s="87" t="s">
        <v>446</v>
      </c>
      <c r="B185" s="88" t="s">
        <v>230</v>
      </c>
      <c r="C185" s="87">
        <v>-1.2047000000000001</v>
      </c>
      <c r="D185" s="92">
        <v>5.7521057690551602E-3</v>
      </c>
    </row>
    <row r="186" spans="1:4">
      <c r="A186" s="90" t="s">
        <v>447</v>
      </c>
      <c r="B186" s="25" t="s">
        <v>237</v>
      </c>
      <c r="C186" s="82">
        <v>-1.93015</v>
      </c>
      <c r="D186" s="38">
        <v>1.7062005280359099E-2</v>
      </c>
    </row>
    <row r="187" spans="1:4">
      <c r="A187" s="78" t="s">
        <v>448</v>
      </c>
      <c r="B187" s="79" t="s">
        <v>147</v>
      </c>
      <c r="C187" s="78">
        <v>-3.6183750000000101</v>
      </c>
      <c r="D187" s="80">
        <v>5.1877554145938198E-3</v>
      </c>
    </row>
    <row r="188" spans="1:4">
      <c r="A188" s="82" t="s">
        <v>449</v>
      </c>
      <c r="B188" s="25" t="s">
        <v>147</v>
      </c>
      <c r="C188" s="82">
        <v>4.2316500000000001</v>
      </c>
      <c r="D188" s="38">
        <v>1.12138926789707E-3</v>
      </c>
    </row>
    <row r="189" spans="1:4">
      <c r="A189" s="84" t="s">
        <v>450</v>
      </c>
      <c r="B189" s="71" t="s">
        <v>147</v>
      </c>
      <c r="C189" s="84">
        <v>3.1112250000000001</v>
      </c>
      <c r="D189" s="85">
        <v>1.8273476082123E-2</v>
      </c>
    </row>
    <row r="190" spans="1:4">
      <c r="A190" s="90" t="s">
        <v>451</v>
      </c>
      <c r="B190" s="25" t="s">
        <v>232</v>
      </c>
      <c r="C190" s="82">
        <v>1.1089749999999901</v>
      </c>
      <c r="D190" s="38">
        <v>1.02733552505454E-2</v>
      </c>
    </row>
    <row r="191" spans="1:4">
      <c r="A191" s="90" t="s">
        <v>452</v>
      </c>
      <c r="B191" s="25" t="s">
        <v>232</v>
      </c>
      <c r="C191" s="82">
        <v>1.6155249999999901</v>
      </c>
      <c r="D191" s="38">
        <v>2.3380504938286299E-4</v>
      </c>
    </row>
    <row r="192" spans="1:4">
      <c r="A192" s="90" t="s">
        <v>453</v>
      </c>
      <c r="B192" s="25" t="s">
        <v>232</v>
      </c>
      <c r="C192" s="82">
        <v>1.47235</v>
      </c>
      <c r="D192" s="38">
        <v>6.6932522754325997E-4</v>
      </c>
    </row>
    <row r="193" spans="1:4">
      <c r="A193" s="90" t="s">
        <v>454</v>
      </c>
      <c r="B193" s="25" t="s">
        <v>232</v>
      </c>
      <c r="C193" s="82">
        <v>1.9789000000000001</v>
      </c>
      <c r="D193" s="83">
        <v>1.83922319791918E-5</v>
      </c>
    </row>
    <row r="194" spans="1:4">
      <c r="A194" s="90" t="s">
        <v>455</v>
      </c>
      <c r="B194" s="25" t="s">
        <v>232</v>
      </c>
      <c r="C194" s="82">
        <v>1.5839000000000001</v>
      </c>
      <c r="D194" s="38">
        <v>2.94335356200159E-4</v>
      </c>
    </row>
    <row r="195" spans="1:4">
      <c r="A195" s="90" t="s">
        <v>456</v>
      </c>
      <c r="B195" s="25" t="s">
        <v>232</v>
      </c>
      <c r="C195" s="82">
        <v>2.0904500000000001</v>
      </c>
      <c r="D195" s="83">
        <v>8.7816028229159605E-6</v>
      </c>
    </row>
    <row r="196" spans="1:4">
      <c r="A196" s="90" t="s">
        <v>457</v>
      </c>
      <c r="B196" s="25" t="s">
        <v>232</v>
      </c>
      <c r="C196" s="82">
        <v>1.488775</v>
      </c>
      <c r="D196" s="38">
        <v>5.9255980311645495E-4</v>
      </c>
    </row>
    <row r="197" spans="1:4">
      <c r="A197" s="90" t="s">
        <v>458</v>
      </c>
      <c r="B197" s="25" t="s">
        <v>232</v>
      </c>
      <c r="C197" s="82">
        <v>1.995325</v>
      </c>
      <c r="D197" s="83">
        <v>1.6474637207108999E-5</v>
      </c>
    </row>
    <row r="198" spans="1:4">
      <c r="A198" s="78" t="s">
        <v>459</v>
      </c>
      <c r="B198" s="79" t="s">
        <v>69</v>
      </c>
      <c r="C198" s="78">
        <v>1.50847499999999</v>
      </c>
      <c r="D198" s="80">
        <v>3.2311407074932401E-2</v>
      </c>
    </row>
    <row r="199" spans="1:4">
      <c r="A199" s="82" t="s">
        <v>460</v>
      </c>
      <c r="B199" s="25" t="s">
        <v>69</v>
      </c>
      <c r="C199" s="82">
        <v>2.77495</v>
      </c>
      <c r="D199" s="83">
        <v>8.6466372779647695E-5</v>
      </c>
    </row>
    <row r="200" spans="1:4">
      <c r="A200" s="82" t="s">
        <v>461</v>
      </c>
      <c r="B200" s="25" t="s">
        <v>69</v>
      </c>
      <c r="C200" s="82">
        <v>1.425125</v>
      </c>
      <c r="D200" s="38">
        <v>4.7089787891395403E-2</v>
      </c>
    </row>
    <row r="201" spans="1:4">
      <c r="A201" s="82" t="s">
        <v>462</v>
      </c>
      <c r="B201" s="25" t="s">
        <v>69</v>
      </c>
      <c r="C201" s="82">
        <v>2.8212999999999999</v>
      </c>
      <c r="D201" s="83">
        <v>7.0340712013172699E-5</v>
      </c>
    </row>
    <row r="202" spans="1:4">
      <c r="A202" s="84" t="s">
        <v>463</v>
      </c>
      <c r="B202" s="71" t="s">
        <v>69</v>
      </c>
      <c r="C202" s="84">
        <v>2.5606499999999999</v>
      </c>
      <c r="D202" s="91">
        <v>2.2818457828943699E-4</v>
      </c>
    </row>
    <row r="203" spans="1:4">
      <c r="A203" s="78" t="s">
        <v>464</v>
      </c>
      <c r="B203" s="79" t="s">
        <v>195</v>
      </c>
      <c r="C203" s="78">
        <v>-1.4390500000000199</v>
      </c>
      <c r="D203" s="80">
        <v>6.4646957081249097E-3</v>
      </c>
    </row>
    <row r="204" spans="1:4">
      <c r="A204" s="82" t="s">
        <v>465</v>
      </c>
      <c r="B204" s="25" t="s">
        <v>195</v>
      </c>
      <c r="C204" s="82">
        <v>-1.0991000000000199</v>
      </c>
      <c r="D204" s="83">
        <v>4.9442891922287097E-2</v>
      </c>
    </row>
    <row r="205" spans="1:4">
      <c r="A205" s="82" t="s">
        <v>466</v>
      </c>
      <c r="B205" s="25" t="s">
        <v>195</v>
      </c>
      <c r="C205" s="82">
        <v>-1.52572500000002</v>
      </c>
      <c r="D205" s="83">
        <v>3.7974831387662701E-3</v>
      </c>
    </row>
    <row r="206" spans="1:4">
      <c r="A206" s="82" t="s">
        <v>467</v>
      </c>
      <c r="B206" s="25" t="s">
        <v>195</v>
      </c>
      <c r="C206" s="82">
        <v>-1.2904249999999999</v>
      </c>
      <c r="D206" s="38">
        <v>1.5983857619276301E-2</v>
      </c>
    </row>
    <row r="207" spans="1:4">
      <c r="A207" s="82" t="s">
        <v>468</v>
      </c>
      <c r="B207" s="25" t="s">
        <v>195</v>
      </c>
      <c r="C207" s="82">
        <v>-1.3771</v>
      </c>
      <c r="D207" s="38">
        <v>9.4433826756317191E-3</v>
      </c>
    </row>
    <row r="208" spans="1:4">
      <c r="A208" s="82" t="s">
        <v>469</v>
      </c>
      <c r="B208" s="25" t="s">
        <v>195</v>
      </c>
      <c r="C208" s="82">
        <v>-1.1441250000000001</v>
      </c>
      <c r="D208" s="83">
        <v>3.8118195778960001E-2</v>
      </c>
    </row>
    <row r="209" spans="1:4">
      <c r="A209" s="84" t="s">
        <v>470</v>
      </c>
      <c r="B209" s="71" t="s">
        <v>195</v>
      </c>
      <c r="C209" s="84">
        <v>-1.2307999999999999</v>
      </c>
      <c r="D209" s="91">
        <v>2.2860992646838399E-2</v>
      </c>
    </row>
    <row r="210" spans="1:4">
      <c r="A210" s="90" t="s">
        <v>471</v>
      </c>
      <c r="B210" s="25" t="s">
        <v>250</v>
      </c>
      <c r="C210" s="82">
        <v>1.18434999999999</v>
      </c>
      <c r="D210" s="83">
        <v>3.9943687791281698E-2</v>
      </c>
    </row>
    <row r="211" spans="1:4">
      <c r="A211" s="78" t="s">
        <v>472</v>
      </c>
      <c r="B211" s="79" t="s">
        <v>217</v>
      </c>
      <c r="C211" s="78">
        <v>-2.7809000000000101</v>
      </c>
      <c r="D211" s="80">
        <v>9.1998082371701501E-3</v>
      </c>
    </row>
    <row r="212" spans="1:4">
      <c r="A212" s="82" t="s">
        <v>473</v>
      </c>
      <c r="B212" s="25" t="s">
        <v>217</v>
      </c>
      <c r="C212" s="82">
        <v>-2.5731999999999999</v>
      </c>
      <c r="D212" s="83">
        <v>1.72054609711388E-2</v>
      </c>
    </row>
    <row r="213" spans="1:4">
      <c r="A213" s="82" t="s">
        <v>474</v>
      </c>
      <c r="B213" s="25" t="s">
        <v>217</v>
      </c>
      <c r="C213" s="82">
        <v>-2.6579999999999999</v>
      </c>
      <c r="D213" s="83">
        <v>1.33387002800942E-2</v>
      </c>
    </row>
    <row r="214" spans="1:4">
      <c r="A214" s="82" t="s">
        <v>475</v>
      </c>
      <c r="B214" s="25" t="s">
        <v>217</v>
      </c>
      <c r="C214" s="82">
        <v>3.3132250000000001</v>
      </c>
      <c r="D214" s="38">
        <v>1.81771853864909E-3</v>
      </c>
    </row>
    <row r="215" spans="1:4">
      <c r="A215" s="84" t="s">
        <v>476</v>
      </c>
      <c r="B215" s="71" t="s">
        <v>217</v>
      </c>
      <c r="C215" s="84">
        <v>2.6023499999999999</v>
      </c>
      <c r="D215" s="91">
        <v>1.57669477303614E-2</v>
      </c>
    </row>
    <row r="216" spans="1:4">
      <c r="A216" s="90" t="s">
        <v>477</v>
      </c>
      <c r="B216" s="25" t="s">
        <v>205</v>
      </c>
      <c r="C216" s="82">
        <v>-1.8540000000000101</v>
      </c>
      <c r="D216" s="38">
        <v>1.57781042570471E-3</v>
      </c>
    </row>
    <row r="217" spans="1:4">
      <c r="A217" s="90" t="s">
        <v>478</v>
      </c>
      <c r="B217" s="25" t="s">
        <v>205</v>
      </c>
      <c r="C217" s="82">
        <v>-1.4218999999999999</v>
      </c>
      <c r="D217" s="38">
        <v>1.7023460956347901E-2</v>
      </c>
    </row>
    <row r="218" spans="1:4">
      <c r="A218" s="78" t="s">
        <v>479</v>
      </c>
      <c r="B218" s="79" t="s">
        <v>125</v>
      </c>
      <c r="C218" s="78">
        <v>1.71</v>
      </c>
      <c r="D218" s="80">
        <v>2.40313299926685E-2</v>
      </c>
    </row>
    <row r="219" spans="1:4">
      <c r="A219" s="82" t="s">
        <v>480</v>
      </c>
      <c r="B219" s="25" t="s">
        <v>125</v>
      </c>
      <c r="C219" s="82">
        <v>-1.9183749999999999</v>
      </c>
      <c r="D219" s="38">
        <v>9.7785771759676399E-3</v>
      </c>
    </row>
    <row r="220" spans="1:4">
      <c r="A220" s="84" t="s">
        <v>481</v>
      </c>
      <c r="B220" s="71" t="s">
        <v>125</v>
      </c>
      <c r="C220" s="84">
        <v>-1.733975</v>
      </c>
      <c r="D220" s="85">
        <v>2.1695819657897499E-2</v>
      </c>
    </row>
    <row r="221" spans="1:4">
      <c r="A221" s="87" t="s">
        <v>482</v>
      </c>
      <c r="B221" s="88" t="s">
        <v>255</v>
      </c>
      <c r="C221" s="87">
        <v>-2.8272000000000101</v>
      </c>
      <c r="D221" s="89">
        <v>2.7664838210800902E-2</v>
      </c>
    </row>
    <row r="222" spans="1:4">
      <c r="A222" s="90" t="s">
        <v>483</v>
      </c>
      <c r="B222" s="25" t="s">
        <v>261</v>
      </c>
      <c r="C222" s="82">
        <v>-1.38775000000002</v>
      </c>
      <c r="D222" s="83">
        <v>3.7945505338238698E-2</v>
      </c>
    </row>
    <row r="223" spans="1:4">
      <c r="A223" s="78" t="s">
        <v>484</v>
      </c>
      <c r="B223" s="79" t="s">
        <v>119</v>
      </c>
      <c r="C223" s="78">
        <v>2.1109249999999902</v>
      </c>
      <c r="D223" s="86">
        <v>2.0756694054078202E-3</v>
      </c>
    </row>
    <row r="224" spans="1:4">
      <c r="A224" s="82" t="s">
        <v>485</v>
      </c>
      <c r="B224" s="25" t="s">
        <v>119</v>
      </c>
      <c r="C224" s="82">
        <v>2.56679999999999</v>
      </c>
      <c r="D224" s="38">
        <v>2.4966718907637502E-4</v>
      </c>
    </row>
    <row r="225" spans="1:4">
      <c r="A225" s="82" t="s">
        <v>486</v>
      </c>
      <c r="B225" s="25" t="s">
        <v>119</v>
      </c>
      <c r="C225" s="82">
        <v>2.26629999999999</v>
      </c>
      <c r="D225" s="38">
        <v>1.00030893600822E-3</v>
      </c>
    </row>
    <row r="226" spans="1:4">
      <c r="A226" s="82" t="s">
        <v>487</v>
      </c>
      <c r="B226" s="25" t="s">
        <v>119</v>
      </c>
      <c r="C226" s="82">
        <v>2.2108249999999998</v>
      </c>
      <c r="D226" s="38">
        <v>1.29724084434613E-3</v>
      </c>
    </row>
    <row r="227" spans="1:4">
      <c r="A227" s="82" t="s">
        <v>488</v>
      </c>
      <c r="B227" s="25" t="s">
        <v>119</v>
      </c>
      <c r="C227" s="82">
        <v>2.6667000000000001</v>
      </c>
      <c r="D227" s="38">
        <v>1.58865659523943E-4</v>
      </c>
    </row>
    <row r="228" spans="1:4">
      <c r="A228" s="82" t="s">
        <v>489</v>
      </c>
      <c r="B228" s="25" t="s">
        <v>119</v>
      </c>
      <c r="C228" s="82">
        <v>2.3662000000000001</v>
      </c>
      <c r="D228" s="38">
        <v>6.2798989374557301E-4</v>
      </c>
    </row>
    <row r="229" spans="1:4">
      <c r="A229" s="82" t="s">
        <v>490</v>
      </c>
      <c r="B229" s="25" t="s">
        <v>119</v>
      </c>
      <c r="C229" s="82">
        <v>-2.49125</v>
      </c>
      <c r="D229" s="38">
        <v>3.5260951599436202E-4</v>
      </c>
    </row>
    <row r="230" spans="1:4">
      <c r="A230" s="82" t="s">
        <v>491</v>
      </c>
      <c r="B230" s="25" t="s">
        <v>119</v>
      </c>
      <c r="C230" s="82">
        <v>-2.9471250000000002</v>
      </c>
      <c r="D230" s="83">
        <v>4.6007707820705499E-5</v>
      </c>
    </row>
    <row r="231" spans="1:4">
      <c r="A231" s="84" t="s">
        <v>492</v>
      </c>
      <c r="B231" s="71" t="s">
        <v>119</v>
      </c>
      <c r="C231" s="84">
        <v>-2.6466249999999998</v>
      </c>
      <c r="D231" s="85">
        <v>1.7390004035811E-4</v>
      </c>
    </row>
    <row r="232" spans="1:4">
      <c r="A232" s="78" t="s">
        <v>493</v>
      </c>
      <c r="B232" s="79" t="s">
        <v>244</v>
      </c>
      <c r="C232" s="78">
        <v>-3.1372000000000102</v>
      </c>
      <c r="D232" s="86">
        <v>2.6115571111007301E-2</v>
      </c>
    </row>
    <row r="233" spans="1:4">
      <c r="A233" s="84" t="s">
        <v>494</v>
      </c>
      <c r="B233" s="71" t="s">
        <v>244</v>
      </c>
      <c r="C233" s="84">
        <v>-4.408925</v>
      </c>
      <c r="D233" s="85">
        <v>1.3189259918097199E-3</v>
      </c>
    </row>
    <row r="234" spans="1:4">
      <c r="A234" s="78" t="s">
        <v>495</v>
      </c>
      <c r="B234" s="79" t="s">
        <v>202</v>
      </c>
      <c r="C234" s="78">
        <v>-1.9792500000000099</v>
      </c>
      <c r="D234" s="80">
        <v>1.4424732161533201E-4</v>
      </c>
    </row>
    <row r="235" spans="1:4">
      <c r="A235" s="82" t="s">
        <v>496</v>
      </c>
      <c r="B235" s="25" t="s">
        <v>202</v>
      </c>
      <c r="C235" s="82">
        <v>-1.6837250000000199</v>
      </c>
      <c r="D235" s="38">
        <v>9.0888085456786204E-4</v>
      </c>
    </row>
    <row r="236" spans="1:4">
      <c r="A236" s="82" t="s">
        <v>497</v>
      </c>
      <c r="B236" s="25" t="s">
        <v>202</v>
      </c>
      <c r="C236" s="82">
        <v>-1.4153</v>
      </c>
      <c r="D236" s="38">
        <v>5.0606107606295803E-3</v>
      </c>
    </row>
    <row r="237" spans="1:4">
      <c r="A237" s="82" t="s">
        <v>498</v>
      </c>
      <c r="B237" s="25" t="s">
        <v>202</v>
      </c>
      <c r="C237" s="82">
        <v>-1.119775</v>
      </c>
      <c r="D237" s="38">
        <v>3.2737244492488403E-2</v>
      </c>
    </row>
    <row r="238" spans="1:4">
      <c r="A238" s="82" t="s">
        <v>499</v>
      </c>
      <c r="B238" s="25" t="s">
        <v>202</v>
      </c>
      <c r="C238" s="82">
        <v>-1.3587</v>
      </c>
      <c r="D238" s="38">
        <v>7.2729168502737602E-3</v>
      </c>
    </row>
    <row r="239" spans="1:4">
      <c r="A239" s="82" t="s">
        <v>500</v>
      </c>
      <c r="B239" s="25" t="s">
        <v>202</v>
      </c>
      <c r="C239" s="82">
        <v>-1.063175</v>
      </c>
      <c r="D239" s="38">
        <v>4.6176897562068303E-2</v>
      </c>
    </row>
    <row r="240" spans="1:4">
      <c r="A240" s="84" t="s">
        <v>501</v>
      </c>
      <c r="B240" s="71" t="s">
        <v>202</v>
      </c>
      <c r="C240" s="84">
        <v>1.289725</v>
      </c>
      <c r="D240" s="85">
        <v>1.1293149178886601E-2</v>
      </c>
    </row>
    <row r="241" spans="1:4">
      <c r="A241" s="78" t="s">
        <v>502</v>
      </c>
      <c r="B241" s="79" t="s">
        <v>183</v>
      </c>
      <c r="C241" s="78">
        <v>1.43637499999999</v>
      </c>
      <c r="D241" s="80">
        <v>6.8822974957251102E-3</v>
      </c>
    </row>
    <row r="242" spans="1:4">
      <c r="A242" s="82" t="s">
        <v>503</v>
      </c>
      <c r="B242" s="25" t="s">
        <v>183</v>
      </c>
      <c r="C242" s="82">
        <v>1.266025</v>
      </c>
      <c r="D242" s="38">
        <v>1.92676827811918E-2</v>
      </c>
    </row>
    <row r="243" spans="1:4">
      <c r="A243" s="82" t="s">
        <v>504</v>
      </c>
      <c r="B243" s="25" t="s">
        <v>183</v>
      </c>
      <c r="C243" s="82">
        <v>1.4148750000000001</v>
      </c>
      <c r="D243" s="38">
        <v>7.8450510677732198E-3</v>
      </c>
    </row>
    <row r="244" spans="1:4">
      <c r="A244" s="82" t="s">
        <v>505</v>
      </c>
      <c r="B244" s="25" t="s">
        <v>183</v>
      </c>
      <c r="C244" s="82">
        <v>-1.6087</v>
      </c>
      <c r="D244" s="83">
        <v>2.4030778944786899E-3</v>
      </c>
    </row>
    <row r="245" spans="1:4">
      <c r="A245" s="84" t="s">
        <v>506</v>
      </c>
      <c r="B245" s="71" t="s">
        <v>183</v>
      </c>
      <c r="C245" s="84">
        <v>-1.458825</v>
      </c>
      <c r="D245" s="85">
        <v>6.0018434584746504E-3</v>
      </c>
    </row>
    <row r="246" spans="1:4">
      <c r="A246" s="87" t="s">
        <v>507</v>
      </c>
      <c r="B246" s="88" t="s">
        <v>236</v>
      </c>
      <c r="C246" s="87">
        <v>-1.04870000000001</v>
      </c>
      <c r="D246" s="89">
        <v>2.0150169080687601E-2</v>
      </c>
    </row>
    <row r="247" spans="1:4">
      <c r="A247" s="78" t="s">
        <v>508</v>
      </c>
      <c r="B247" s="79" t="s">
        <v>192</v>
      </c>
      <c r="C247" s="78">
        <v>-1.62585000000001</v>
      </c>
      <c r="D247" s="80">
        <v>2.71529415830662E-3</v>
      </c>
    </row>
    <row r="248" spans="1:4">
      <c r="A248" s="84" t="s">
        <v>509</v>
      </c>
      <c r="B248" s="71" t="s">
        <v>192</v>
      </c>
      <c r="C248" s="84">
        <v>-1.61365000000001</v>
      </c>
      <c r="D248" s="85">
        <v>2.92033476114895E-3</v>
      </c>
    </row>
    <row r="249" spans="1:4">
      <c r="A249" s="87" t="s">
        <v>510</v>
      </c>
      <c r="B249" s="93" t="s">
        <v>511</v>
      </c>
      <c r="C249" s="87">
        <v>-2.0972</v>
      </c>
      <c r="D249" s="89">
        <v>3.3792826186753402E-2</v>
      </c>
    </row>
    <row r="250" spans="1:4">
      <c r="A250" s="87" t="s">
        <v>512</v>
      </c>
      <c r="B250" s="88" t="s">
        <v>188</v>
      </c>
      <c r="C250" s="87">
        <v>-1.2557500000000099</v>
      </c>
      <c r="D250" s="89">
        <v>4.65529731958536E-3</v>
      </c>
    </row>
    <row r="251" spans="1:4">
      <c r="A251" s="78" t="s">
        <v>513</v>
      </c>
      <c r="B251" s="79" t="s">
        <v>249</v>
      </c>
      <c r="C251" s="78">
        <v>-3.2702500000000199</v>
      </c>
      <c r="D251" s="80">
        <v>2.9741849866027601E-2</v>
      </c>
    </row>
    <row r="252" spans="1:4">
      <c r="A252" s="84" t="s">
        <v>514</v>
      </c>
      <c r="B252" s="71" t="s">
        <v>249</v>
      </c>
      <c r="C252" s="84">
        <v>3.3886750000000001</v>
      </c>
      <c r="D252" s="85">
        <v>2.3050361691515999E-2</v>
      </c>
    </row>
    <row r="253" spans="1:4">
      <c r="A253" s="87" t="s">
        <v>515</v>
      </c>
      <c r="B253" s="88" t="s">
        <v>256</v>
      </c>
      <c r="C253" s="87">
        <v>2.1402999999999999</v>
      </c>
      <c r="D253" s="89">
        <v>6.5652956267404604E-3</v>
      </c>
    </row>
    <row r="254" spans="1:4">
      <c r="A254" s="78" t="s">
        <v>516</v>
      </c>
      <c r="B254" s="79" t="s">
        <v>204</v>
      </c>
      <c r="C254" s="78">
        <v>-1.24722500000001</v>
      </c>
      <c r="D254" s="80">
        <v>3.4061964042450397E-2</v>
      </c>
    </row>
    <row r="255" spans="1:4">
      <c r="A255" s="82" t="s">
        <v>517</v>
      </c>
      <c r="B255" s="25" t="s">
        <v>204</v>
      </c>
      <c r="C255" s="82">
        <v>-2.6401250000000198</v>
      </c>
      <c r="D255" s="83">
        <v>1.5623415496102099E-5</v>
      </c>
    </row>
    <row r="256" spans="1:4">
      <c r="A256" s="82" t="s">
        <v>518</v>
      </c>
      <c r="B256" s="25" t="s">
        <v>204</v>
      </c>
      <c r="C256" s="82">
        <v>-1.94462500000002</v>
      </c>
      <c r="D256" s="38">
        <v>6.5369247797686402E-4</v>
      </c>
    </row>
    <row r="257" spans="1:4">
      <c r="A257" s="82" t="s">
        <v>519</v>
      </c>
      <c r="B257" s="25" t="s">
        <v>204</v>
      </c>
      <c r="C257" s="82">
        <v>-1.891025</v>
      </c>
      <c r="D257" s="38">
        <v>8.8471186499772302E-4</v>
      </c>
    </row>
    <row r="258" spans="1:4">
      <c r="A258" s="82" t="s">
        <v>520</v>
      </c>
      <c r="B258" s="25" t="s">
        <v>204</v>
      </c>
      <c r="C258" s="82">
        <v>-1.1955249999999999</v>
      </c>
      <c r="D258" s="38">
        <v>4.50839937244032E-2</v>
      </c>
    </row>
    <row r="259" spans="1:4">
      <c r="A259" s="82" t="s">
        <v>521</v>
      </c>
      <c r="B259" s="25" t="s">
        <v>204</v>
      </c>
      <c r="C259" s="82">
        <v>-1.3929</v>
      </c>
      <c r="D259" s="38">
        <v>1.5152701610449E-2</v>
      </c>
    </row>
    <row r="260" spans="1:4">
      <c r="A260" s="84" t="s">
        <v>522</v>
      </c>
      <c r="B260" s="71" t="s">
        <v>204</v>
      </c>
      <c r="C260" s="84">
        <v>1.7360249999999999</v>
      </c>
      <c r="D260" s="85">
        <v>2.1378512275951299E-3</v>
      </c>
    </row>
    <row r="261" spans="1:4">
      <c r="A261" s="87" t="s">
        <v>523</v>
      </c>
      <c r="B261" s="88" t="s">
        <v>263</v>
      </c>
      <c r="C261" s="87">
        <v>-1.3070250000000001</v>
      </c>
      <c r="D261" s="89">
        <v>3.1659423601598999E-2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H996"/>
  <sheetViews>
    <sheetView tabSelected="1" workbookViewId="0">
      <selection activeCell="F3" sqref="F3"/>
    </sheetView>
  </sheetViews>
  <sheetFormatPr baseColWidth="10" defaultColWidth="14.5" defaultRowHeight="15" customHeight="1" x14ac:dyDescent="0"/>
  <cols>
    <col min="1" max="2" width="21" customWidth="1"/>
    <col min="8" max="8" width="27.33203125" customWidth="1"/>
  </cols>
  <sheetData>
    <row r="1" spans="1:8">
      <c r="A1" s="94" t="s">
        <v>0</v>
      </c>
      <c r="B1" s="1"/>
      <c r="C1" s="1"/>
      <c r="H1" s="70"/>
    </row>
    <row r="2" spans="1:8">
      <c r="A2" s="95" t="s">
        <v>1</v>
      </c>
      <c r="H2" s="70"/>
    </row>
    <row r="3" spans="1:8">
      <c r="A3" s="96"/>
      <c r="H3" s="70"/>
    </row>
    <row r="4" spans="1:8">
      <c r="A4" s="114" t="s">
        <v>561</v>
      </c>
      <c r="B4" s="7"/>
      <c r="C4" s="7"/>
      <c r="H4" s="70"/>
    </row>
    <row r="5" spans="1:8">
      <c r="H5" s="70"/>
    </row>
    <row r="6" spans="1:8">
      <c r="A6" s="22" t="s">
        <v>524</v>
      </c>
      <c r="B6" s="22" t="s">
        <v>525</v>
      </c>
      <c r="C6" s="22" t="s">
        <v>526</v>
      </c>
      <c r="D6" s="22" t="s">
        <v>527</v>
      </c>
      <c r="E6" s="22" t="s">
        <v>528</v>
      </c>
      <c r="F6" s="22" t="s">
        <v>529</v>
      </c>
      <c r="G6" s="22" t="s">
        <v>530</v>
      </c>
      <c r="H6" s="22" t="s">
        <v>32</v>
      </c>
    </row>
    <row r="7" spans="1:8">
      <c r="A7" s="97" t="s">
        <v>57</v>
      </c>
      <c r="B7" s="78" t="s">
        <v>527</v>
      </c>
      <c r="C7" s="78">
        <v>5.2857817475749002E-3</v>
      </c>
      <c r="D7" s="98" t="s">
        <v>531</v>
      </c>
      <c r="E7" s="98" t="s">
        <v>531</v>
      </c>
      <c r="F7" s="98" t="s">
        <v>531</v>
      </c>
      <c r="G7" s="99" t="s">
        <v>531</v>
      </c>
      <c r="H7" s="100" t="s">
        <v>39</v>
      </c>
    </row>
    <row r="8" spans="1:8">
      <c r="A8" s="101" t="s">
        <v>42</v>
      </c>
      <c r="B8" s="82" t="s">
        <v>527</v>
      </c>
      <c r="C8" s="82">
        <v>3.6970390719035198E-2</v>
      </c>
      <c r="D8" s="35" t="s">
        <v>531</v>
      </c>
      <c r="E8" s="35" t="s">
        <v>531</v>
      </c>
      <c r="F8" s="35" t="s">
        <v>531</v>
      </c>
      <c r="G8" s="28" t="s">
        <v>531</v>
      </c>
      <c r="H8" s="26" t="s">
        <v>165</v>
      </c>
    </row>
    <row r="9" spans="1:8">
      <c r="A9" s="101" t="s">
        <v>78</v>
      </c>
      <c r="B9" s="82" t="s">
        <v>527</v>
      </c>
      <c r="C9" s="82">
        <v>4.3959681058148702E-2</v>
      </c>
      <c r="D9" s="35" t="s">
        <v>531</v>
      </c>
      <c r="E9" s="35" t="s">
        <v>531</v>
      </c>
      <c r="F9" s="35" t="s">
        <v>531</v>
      </c>
      <c r="G9" s="28" t="s">
        <v>531</v>
      </c>
      <c r="H9" s="26" t="s">
        <v>165</v>
      </c>
    </row>
    <row r="10" spans="1:8">
      <c r="A10" s="101" t="s">
        <v>54</v>
      </c>
      <c r="B10" s="82" t="s">
        <v>527</v>
      </c>
      <c r="C10" s="82">
        <v>1.7675538263470701E-2</v>
      </c>
      <c r="D10" s="35" t="s">
        <v>531</v>
      </c>
      <c r="E10" s="35" t="s">
        <v>531</v>
      </c>
      <c r="F10" s="35" t="s">
        <v>531</v>
      </c>
      <c r="G10" s="28" t="s">
        <v>531</v>
      </c>
      <c r="H10" s="26" t="s">
        <v>39</v>
      </c>
    </row>
    <row r="11" spans="1:8">
      <c r="A11" s="101" t="s">
        <v>102</v>
      </c>
      <c r="B11" s="82" t="s">
        <v>527</v>
      </c>
      <c r="C11" s="82">
        <v>4.0001987230594699E-2</v>
      </c>
      <c r="D11" s="35" t="s">
        <v>531</v>
      </c>
      <c r="E11" s="35" t="s">
        <v>531</v>
      </c>
      <c r="F11" s="35" t="s">
        <v>531</v>
      </c>
      <c r="G11" s="28" t="s">
        <v>531</v>
      </c>
      <c r="H11" s="26" t="s">
        <v>165</v>
      </c>
    </row>
    <row r="12" spans="1:8">
      <c r="A12" s="101" t="s">
        <v>93</v>
      </c>
      <c r="B12" s="82" t="s">
        <v>527</v>
      </c>
      <c r="C12" s="82">
        <v>2.5847715319988199E-2</v>
      </c>
      <c r="D12" s="35" t="s">
        <v>531</v>
      </c>
      <c r="E12" s="35" t="s">
        <v>531</v>
      </c>
      <c r="F12" s="35" t="s">
        <v>531</v>
      </c>
      <c r="G12" s="28" t="s">
        <v>531</v>
      </c>
      <c r="H12" s="26" t="s">
        <v>39</v>
      </c>
    </row>
    <row r="13" spans="1:8">
      <c r="A13" s="101" t="s">
        <v>79</v>
      </c>
      <c r="B13" s="82" t="s">
        <v>527</v>
      </c>
      <c r="C13" s="82">
        <v>4.9321886798389898E-2</v>
      </c>
      <c r="D13" s="35" t="s">
        <v>531</v>
      </c>
      <c r="E13" s="35" t="s">
        <v>531</v>
      </c>
      <c r="F13" s="35" t="s">
        <v>531</v>
      </c>
      <c r="G13" s="28" t="s">
        <v>531</v>
      </c>
      <c r="H13" s="26" t="s">
        <v>165</v>
      </c>
    </row>
    <row r="14" spans="1:8">
      <c r="A14" s="101" t="s">
        <v>88</v>
      </c>
      <c r="B14" s="82" t="s">
        <v>527</v>
      </c>
      <c r="C14" s="82">
        <v>3.5313951833346499E-2</v>
      </c>
      <c r="D14" s="35" t="s">
        <v>531</v>
      </c>
      <c r="E14" s="35" t="s">
        <v>531</v>
      </c>
      <c r="F14" s="35" t="s">
        <v>531</v>
      </c>
      <c r="G14" s="28" t="s">
        <v>531</v>
      </c>
      <c r="H14" s="26" t="s">
        <v>165</v>
      </c>
    </row>
    <row r="15" spans="1:8">
      <c r="A15" s="101" t="s">
        <v>37</v>
      </c>
      <c r="B15" s="82" t="s">
        <v>527</v>
      </c>
      <c r="C15" s="102">
        <v>1.13827007841604E-8</v>
      </c>
      <c r="D15" s="35" t="s">
        <v>531</v>
      </c>
      <c r="E15" s="35" t="s">
        <v>531</v>
      </c>
      <c r="F15" s="35" t="s">
        <v>531</v>
      </c>
      <c r="G15" s="28" t="s">
        <v>531</v>
      </c>
      <c r="H15" s="26" t="s">
        <v>39</v>
      </c>
    </row>
    <row r="16" spans="1:8">
      <c r="A16" s="101" t="s">
        <v>61</v>
      </c>
      <c r="B16" s="82" t="s">
        <v>527</v>
      </c>
      <c r="C16" s="82">
        <v>3.1322250719344002E-4</v>
      </c>
      <c r="D16" s="35" t="s">
        <v>531</v>
      </c>
      <c r="E16" s="35" t="s">
        <v>531</v>
      </c>
      <c r="F16" s="35" t="s">
        <v>531</v>
      </c>
      <c r="G16" s="28" t="s">
        <v>531</v>
      </c>
      <c r="H16" s="26" t="s">
        <v>39</v>
      </c>
    </row>
    <row r="17" spans="1:8">
      <c r="A17" s="101" t="s">
        <v>49</v>
      </c>
      <c r="B17" s="82" t="s">
        <v>527</v>
      </c>
      <c r="C17" s="102">
        <v>8.4849207714383806E-5</v>
      </c>
      <c r="D17" s="35" t="s">
        <v>531</v>
      </c>
      <c r="E17" s="35" t="s">
        <v>531</v>
      </c>
      <c r="F17" s="35" t="s">
        <v>531</v>
      </c>
      <c r="G17" s="28" t="s">
        <v>531</v>
      </c>
      <c r="H17" s="26" t="s">
        <v>39</v>
      </c>
    </row>
    <row r="18" spans="1:8">
      <c r="A18" s="103" t="s">
        <v>111</v>
      </c>
      <c r="B18" s="84" t="s">
        <v>527</v>
      </c>
      <c r="C18" s="84">
        <v>4.1109388667672497E-2</v>
      </c>
      <c r="D18" s="104" t="s">
        <v>531</v>
      </c>
      <c r="E18" s="104" t="s">
        <v>531</v>
      </c>
      <c r="F18" s="104" t="s">
        <v>531</v>
      </c>
      <c r="G18" s="69" t="s">
        <v>531</v>
      </c>
      <c r="H18" s="26" t="s">
        <v>39</v>
      </c>
    </row>
    <row r="19" spans="1:8">
      <c r="A19" s="97" t="s">
        <v>71</v>
      </c>
      <c r="B19" s="78" t="s">
        <v>528</v>
      </c>
      <c r="C19" s="105" t="s">
        <v>531</v>
      </c>
      <c r="D19" s="106">
        <v>1.20569678438191E-2</v>
      </c>
      <c r="E19" s="98" t="s">
        <v>531</v>
      </c>
      <c r="F19" s="98" t="s">
        <v>531</v>
      </c>
      <c r="G19" s="99" t="s">
        <v>531</v>
      </c>
      <c r="H19" s="100" t="s">
        <v>39</v>
      </c>
    </row>
    <row r="20" spans="1:8">
      <c r="A20" s="101" t="s">
        <v>50</v>
      </c>
      <c r="B20" s="82" t="s">
        <v>528</v>
      </c>
      <c r="C20" s="24" t="s">
        <v>531</v>
      </c>
      <c r="D20" s="90">
        <v>2.03831019380361E-4</v>
      </c>
      <c r="E20" s="35" t="s">
        <v>531</v>
      </c>
      <c r="F20" s="35" t="s">
        <v>531</v>
      </c>
      <c r="G20" s="28" t="s">
        <v>531</v>
      </c>
      <c r="H20" s="26" t="s">
        <v>39</v>
      </c>
    </row>
    <row r="21" spans="1:8">
      <c r="A21" s="101" t="s">
        <v>105</v>
      </c>
      <c r="B21" s="82" t="s">
        <v>528</v>
      </c>
      <c r="C21" s="24" t="s">
        <v>531</v>
      </c>
      <c r="D21" s="90">
        <v>1.1672801641460199E-2</v>
      </c>
      <c r="E21" s="35" t="s">
        <v>531</v>
      </c>
      <c r="F21" s="35" t="s">
        <v>531</v>
      </c>
      <c r="G21" s="28" t="s">
        <v>531</v>
      </c>
      <c r="H21" s="26" t="s">
        <v>39</v>
      </c>
    </row>
    <row r="22" spans="1:8">
      <c r="A22" s="101" t="s">
        <v>52</v>
      </c>
      <c r="B22" s="82" t="s">
        <v>528</v>
      </c>
      <c r="C22" s="24" t="s">
        <v>531</v>
      </c>
      <c r="D22" s="107">
        <v>5.7002592034971998E-5</v>
      </c>
      <c r="E22" s="35" t="s">
        <v>531</v>
      </c>
      <c r="F22" s="35" t="s">
        <v>531</v>
      </c>
      <c r="G22" s="28" t="s">
        <v>531</v>
      </c>
      <c r="H22" s="26" t="s">
        <v>39</v>
      </c>
    </row>
    <row r="23" spans="1:8">
      <c r="A23" s="101" t="s">
        <v>43</v>
      </c>
      <c r="B23" s="82" t="s">
        <v>528</v>
      </c>
      <c r="C23" s="24" t="s">
        <v>531</v>
      </c>
      <c r="D23" s="107">
        <v>7.6091989553544304E-6</v>
      </c>
      <c r="E23" s="35" t="s">
        <v>531</v>
      </c>
      <c r="F23" s="35" t="s">
        <v>531</v>
      </c>
      <c r="G23" s="28" t="s">
        <v>531</v>
      </c>
      <c r="H23" s="26" t="s">
        <v>39</v>
      </c>
    </row>
    <row r="24" spans="1:8">
      <c r="A24" s="101" t="s">
        <v>40</v>
      </c>
      <c r="B24" s="82" t="s">
        <v>528</v>
      </c>
      <c r="C24" s="24" t="s">
        <v>531</v>
      </c>
      <c r="D24" s="90">
        <v>1.34151293401659E-4</v>
      </c>
      <c r="E24" s="35" t="s">
        <v>531</v>
      </c>
      <c r="F24" s="35" t="s">
        <v>531</v>
      </c>
      <c r="G24" s="28" t="s">
        <v>531</v>
      </c>
      <c r="H24" s="26" t="s">
        <v>39</v>
      </c>
    </row>
    <row r="25" spans="1:8">
      <c r="A25" s="101" t="s">
        <v>42</v>
      </c>
      <c r="B25" s="82" t="s">
        <v>528</v>
      </c>
      <c r="C25" s="24" t="s">
        <v>531</v>
      </c>
      <c r="D25" s="90">
        <v>1.20347581533376E-4</v>
      </c>
      <c r="E25" s="35" t="s">
        <v>531</v>
      </c>
      <c r="F25" s="35" t="s">
        <v>531</v>
      </c>
      <c r="G25" s="28" t="s">
        <v>531</v>
      </c>
      <c r="H25" s="26" t="s">
        <v>39</v>
      </c>
    </row>
    <row r="26" spans="1:8">
      <c r="A26" s="101" t="s">
        <v>78</v>
      </c>
      <c r="B26" s="82" t="s">
        <v>528</v>
      </c>
      <c r="C26" s="24" t="s">
        <v>531</v>
      </c>
      <c r="D26" s="90">
        <v>1.9933377567694501E-2</v>
      </c>
      <c r="E26" s="35" t="s">
        <v>531</v>
      </c>
      <c r="F26" s="35" t="s">
        <v>531</v>
      </c>
      <c r="G26" s="28" t="s">
        <v>531</v>
      </c>
      <c r="H26" s="26" t="s">
        <v>39</v>
      </c>
    </row>
    <row r="27" spans="1:8">
      <c r="A27" s="101" t="s">
        <v>98</v>
      </c>
      <c r="B27" s="82" t="s">
        <v>528</v>
      </c>
      <c r="C27" s="24" t="s">
        <v>531</v>
      </c>
      <c r="D27" s="90">
        <v>2.7576016494097501E-2</v>
      </c>
      <c r="E27" s="35" t="s">
        <v>531</v>
      </c>
      <c r="F27" s="35" t="s">
        <v>531</v>
      </c>
      <c r="G27" s="28" t="s">
        <v>531</v>
      </c>
      <c r="H27" s="26" t="s">
        <v>39</v>
      </c>
    </row>
    <row r="28" spans="1:8">
      <c r="A28" s="101" t="s">
        <v>148</v>
      </c>
      <c r="B28" s="82" t="s">
        <v>528</v>
      </c>
      <c r="C28" s="24" t="s">
        <v>531</v>
      </c>
      <c r="D28" s="90">
        <v>3.0463751584106101E-2</v>
      </c>
      <c r="E28" s="35" t="s">
        <v>531</v>
      </c>
      <c r="F28" s="35" t="s">
        <v>531</v>
      </c>
      <c r="G28" s="28" t="s">
        <v>531</v>
      </c>
      <c r="H28" s="26" t="s">
        <v>39</v>
      </c>
    </row>
    <row r="29" spans="1:8">
      <c r="A29" s="101" t="s">
        <v>87</v>
      </c>
      <c r="B29" s="82" t="s">
        <v>528</v>
      </c>
      <c r="C29" s="24" t="s">
        <v>531</v>
      </c>
      <c r="D29" s="90">
        <v>2.1710380198076699E-2</v>
      </c>
      <c r="E29" s="35" t="s">
        <v>531</v>
      </c>
      <c r="F29" s="35" t="s">
        <v>531</v>
      </c>
      <c r="G29" s="28" t="s">
        <v>531</v>
      </c>
      <c r="H29" s="26" t="s">
        <v>39</v>
      </c>
    </row>
    <row r="30" spans="1:8">
      <c r="A30" s="101" t="s">
        <v>44</v>
      </c>
      <c r="B30" s="82" t="s">
        <v>528</v>
      </c>
      <c r="C30" s="24" t="s">
        <v>531</v>
      </c>
      <c r="D30" s="90">
        <v>2.5619253534310899E-2</v>
      </c>
      <c r="E30" s="35" t="s">
        <v>531</v>
      </c>
      <c r="F30" s="35" t="s">
        <v>531</v>
      </c>
      <c r="G30" s="28" t="s">
        <v>531</v>
      </c>
      <c r="H30" s="26" t="s">
        <v>165</v>
      </c>
    </row>
    <row r="31" spans="1:8">
      <c r="A31" s="103" t="s">
        <v>75</v>
      </c>
      <c r="B31" s="84" t="s">
        <v>528</v>
      </c>
      <c r="C31" s="64" t="s">
        <v>531</v>
      </c>
      <c r="D31" s="108">
        <v>3.1480266785176098E-2</v>
      </c>
      <c r="E31" s="104" t="s">
        <v>531</v>
      </c>
      <c r="F31" s="104" t="s">
        <v>531</v>
      </c>
      <c r="G31" s="69" t="s">
        <v>531</v>
      </c>
      <c r="H31" s="68" t="s">
        <v>39</v>
      </c>
    </row>
    <row r="32" spans="1:8">
      <c r="A32" s="97" t="s">
        <v>94</v>
      </c>
      <c r="B32" s="78" t="s">
        <v>529</v>
      </c>
      <c r="C32" s="105" t="s">
        <v>531</v>
      </c>
      <c r="D32" s="98" t="s">
        <v>531</v>
      </c>
      <c r="E32" s="106">
        <v>2.6539326658592001E-3</v>
      </c>
      <c r="F32" s="98" t="s">
        <v>531</v>
      </c>
      <c r="G32" s="99" t="s">
        <v>531</v>
      </c>
      <c r="H32" s="100" t="s">
        <v>39</v>
      </c>
    </row>
    <row r="33" spans="1:8">
      <c r="A33" s="101" t="s">
        <v>57</v>
      </c>
      <c r="B33" s="82" t="s">
        <v>529</v>
      </c>
      <c r="C33" s="24" t="s">
        <v>531</v>
      </c>
      <c r="D33" s="35" t="s">
        <v>531</v>
      </c>
      <c r="E33" s="90">
        <v>3.8362048425835999E-3</v>
      </c>
      <c r="F33" s="35" t="s">
        <v>531</v>
      </c>
      <c r="G33" s="28" t="s">
        <v>531</v>
      </c>
      <c r="H33" s="26" t="s">
        <v>39</v>
      </c>
    </row>
    <row r="34" spans="1:8">
      <c r="A34" s="101" t="s">
        <v>40</v>
      </c>
      <c r="B34" s="82" t="s">
        <v>529</v>
      </c>
      <c r="C34" s="24" t="s">
        <v>531</v>
      </c>
      <c r="D34" s="35" t="s">
        <v>531</v>
      </c>
      <c r="E34" s="90">
        <v>1.67783190309504E-3</v>
      </c>
      <c r="F34" s="35" t="s">
        <v>531</v>
      </c>
      <c r="G34" s="28" t="s">
        <v>531</v>
      </c>
      <c r="H34" s="26" t="s">
        <v>39</v>
      </c>
    </row>
    <row r="35" spans="1:8">
      <c r="A35" s="101" t="s">
        <v>56</v>
      </c>
      <c r="B35" s="82" t="s">
        <v>529</v>
      </c>
      <c r="C35" s="24" t="s">
        <v>531</v>
      </c>
      <c r="D35" s="35" t="s">
        <v>531</v>
      </c>
      <c r="E35" s="90">
        <v>7.2456070771840502E-3</v>
      </c>
      <c r="F35" s="35" t="s">
        <v>531</v>
      </c>
      <c r="G35" s="28" t="s">
        <v>531</v>
      </c>
      <c r="H35" s="26" t="s">
        <v>165</v>
      </c>
    </row>
    <row r="36" spans="1:8">
      <c r="A36" s="101" t="s">
        <v>78</v>
      </c>
      <c r="B36" s="82" t="s">
        <v>529</v>
      </c>
      <c r="C36" s="24" t="s">
        <v>531</v>
      </c>
      <c r="D36" s="35" t="s">
        <v>531</v>
      </c>
      <c r="E36" s="90">
        <v>4.3003888930676998E-2</v>
      </c>
      <c r="F36" s="35" t="s">
        <v>531</v>
      </c>
      <c r="G36" s="28" t="s">
        <v>531</v>
      </c>
      <c r="H36" s="26" t="s">
        <v>39</v>
      </c>
    </row>
    <row r="37" spans="1:8">
      <c r="A37" s="101" t="s">
        <v>98</v>
      </c>
      <c r="B37" s="82" t="s">
        <v>529</v>
      </c>
      <c r="C37" s="24" t="s">
        <v>531</v>
      </c>
      <c r="D37" s="35" t="s">
        <v>531</v>
      </c>
      <c r="E37" s="90">
        <v>3.8292737508212799E-2</v>
      </c>
      <c r="F37" s="35" t="s">
        <v>531</v>
      </c>
      <c r="G37" s="28" t="s">
        <v>531</v>
      </c>
      <c r="H37" s="26" t="s">
        <v>165</v>
      </c>
    </row>
    <row r="38" spans="1:8">
      <c r="A38" s="101" t="s">
        <v>64</v>
      </c>
      <c r="B38" s="82" t="s">
        <v>529</v>
      </c>
      <c r="C38" s="24" t="s">
        <v>531</v>
      </c>
      <c r="D38" s="35" t="s">
        <v>531</v>
      </c>
      <c r="E38" s="90">
        <v>2.45051400022573E-3</v>
      </c>
      <c r="F38" s="35" t="s">
        <v>531</v>
      </c>
      <c r="G38" s="28" t="s">
        <v>531</v>
      </c>
      <c r="H38" s="26" t="s">
        <v>39</v>
      </c>
    </row>
    <row r="39" spans="1:8">
      <c r="A39" s="101" t="s">
        <v>101</v>
      </c>
      <c r="B39" s="82" t="s">
        <v>529</v>
      </c>
      <c r="C39" s="24" t="s">
        <v>531</v>
      </c>
      <c r="D39" s="35" t="s">
        <v>531</v>
      </c>
      <c r="E39" s="90">
        <v>1.2082819033020499E-2</v>
      </c>
      <c r="F39" s="35" t="s">
        <v>531</v>
      </c>
      <c r="G39" s="28" t="s">
        <v>531</v>
      </c>
      <c r="H39" s="26" t="s">
        <v>39</v>
      </c>
    </row>
    <row r="40" spans="1:8">
      <c r="A40" s="101" t="s">
        <v>85</v>
      </c>
      <c r="B40" s="82" t="s">
        <v>529</v>
      </c>
      <c r="C40" s="24" t="s">
        <v>531</v>
      </c>
      <c r="D40" s="35" t="s">
        <v>531</v>
      </c>
      <c r="E40" s="90">
        <v>4.8884949973836602E-3</v>
      </c>
      <c r="F40" s="35" t="s">
        <v>531</v>
      </c>
      <c r="G40" s="28" t="s">
        <v>531</v>
      </c>
      <c r="H40" s="26" t="s">
        <v>39</v>
      </c>
    </row>
    <row r="41" spans="1:8">
      <c r="A41" s="101" t="s">
        <v>82</v>
      </c>
      <c r="B41" s="82" t="s">
        <v>529</v>
      </c>
      <c r="C41" s="24" t="s">
        <v>531</v>
      </c>
      <c r="D41" s="35" t="s">
        <v>531</v>
      </c>
      <c r="E41" s="90">
        <v>9.6476620113820199E-3</v>
      </c>
      <c r="F41" s="35" t="s">
        <v>531</v>
      </c>
      <c r="G41" s="28" t="s">
        <v>531</v>
      </c>
      <c r="H41" s="26" t="s">
        <v>39</v>
      </c>
    </row>
    <row r="42" spans="1:8">
      <c r="A42" s="101" t="s">
        <v>68</v>
      </c>
      <c r="B42" s="82" t="s">
        <v>529</v>
      </c>
      <c r="C42" s="24" t="s">
        <v>531</v>
      </c>
      <c r="D42" s="35" t="s">
        <v>531</v>
      </c>
      <c r="E42" s="90">
        <v>1.0839550163867499E-2</v>
      </c>
      <c r="F42" s="35" t="s">
        <v>531</v>
      </c>
      <c r="G42" s="28" t="s">
        <v>531</v>
      </c>
      <c r="H42" s="26" t="s">
        <v>39</v>
      </c>
    </row>
    <row r="43" spans="1:8">
      <c r="A43" s="101" t="s">
        <v>79</v>
      </c>
      <c r="B43" s="82" t="s">
        <v>529</v>
      </c>
      <c r="C43" s="24" t="s">
        <v>531</v>
      </c>
      <c r="D43" s="35" t="s">
        <v>531</v>
      </c>
      <c r="E43" s="90">
        <v>1.7516028214487601E-2</v>
      </c>
      <c r="F43" s="35" t="s">
        <v>531</v>
      </c>
      <c r="G43" s="28" t="s">
        <v>531</v>
      </c>
      <c r="H43" s="26" t="s">
        <v>39</v>
      </c>
    </row>
    <row r="44" spans="1:8">
      <c r="A44" s="101" t="s">
        <v>87</v>
      </c>
      <c r="B44" s="82" t="s">
        <v>529</v>
      </c>
      <c r="C44" s="24" t="s">
        <v>531</v>
      </c>
      <c r="D44" s="35" t="s">
        <v>531</v>
      </c>
      <c r="E44" s="90">
        <v>2.1619501247329202E-2</v>
      </c>
      <c r="F44" s="35" t="s">
        <v>531</v>
      </c>
      <c r="G44" s="28" t="s">
        <v>531</v>
      </c>
      <c r="H44" s="26" t="s">
        <v>39</v>
      </c>
    </row>
    <row r="45" spans="1:8">
      <c r="A45" s="101" t="s">
        <v>44</v>
      </c>
      <c r="B45" s="82" t="s">
        <v>529</v>
      </c>
      <c r="C45" s="24" t="s">
        <v>531</v>
      </c>
      <c r="D45" s="35" t="s">
        <v>531</v>
      </c>
      <c r="E45" s="90">
        <v>1.5754848012708299E-3</v>
      </c>
      <c r="F45" s="35" t="s">
        <v>531</v>
      </c>
      <c r="G45" s="28" t="s">
        <v>531</v>
      </c>
      <c r="H45" s="26" t="s">
        <v>39</v>
      </c>
    </row>
    <row r="46" spans="1:8">
      <c r="A46" s="101" t="s">
        <v>92</v>
      </c>
      <c r="B46" s="82" t="s">
        <v>529</v>
      </c>
      <c r="C46" s="24" t="s">
        <v>531</v>
      </c>
      <c r="D46" s="35" t="s">
        <v>531</v>
      </c>
      <c r="E46" s="90">
        <v>5.0238728491298701E-3</v>
      </c>
      <c r="F46" s="35" t="s">
        <v>531</v>
      </c>
      <c r="G46" s="28" t="s">
        <v>531</v>
      </c>
      <c r="H46" s="26" t="s">
        <v>39</v>
      </c>
    </row>
    <row r="47" spans="1:8">
      <c r="A47" s="101" t="s">
        <v>60</v>
      </c>
      <c r="B47" s="82" t="s">
        <v>529</v>
      </c>
      <c r="C47" s="24" t="s">
        <v>531</v>
      </c>
      <c r="D47" s="35" t="s">
        <v>531</v>
      </c>
      <c r="E47" s="90">
        <v>1.3720112698736299E-2</v>
      </c>
      <c r="F47" s="35" t="s">
        <v>531</v>
      </c>
      <c r="G47" s="28" t="s">
        <v>531</v>
      </c>
      <c r="H47" s="26" t="s">
        <v>39</v>
      </c>
    </row>
    <row r="48" spans="1:8">
      <c r="A48" s="101" t="s">
        <v>90</v>
      </c>
      <c r="B48" s="82" t="s">
        <v>529</v>
      </c>
      <c r="C48" s="24" t="s">
        <v>531</v>
      </c>
      <c r="D48" s="35" t="s">
        <v>531</v>
      </c>
      <c r="E48" s="90">
        <v>3.1356167607516899E-3</v>
      </c>
      <c r="F48" s="35" t="s">
        <v>531</v>
      </c>
      <c r="G48" s="28" t="s">
        <v>531</v>
      </c>
      <c r="H48" s="26" t="s">
        <v>39</v>
      </c>
    </row>
    <row r="49" spans="1:8">
      <c r="A49" s="101" t="s">
        <v>53</v>
      </c>
      <c r="B49" s="82" t="s">
        <v>529</v>
      </c>
      <c r="C49" s="24" t="s">
        <v>531</v>
      </c>
      <c r="D49" s="35" t="s">
        <v>531</v>
      </c>
      <c r="E49" s="90">
        <v>4.2673648182147399E-3</v>
      </c>
      <c r="F49" s="35" t="s">
        <v>531</v>
      </c>
      <c r="G49" s="28" t="s">
        <v>531</v>
      </c>
      <c r="H49" s="26" t="s">
        <v>39</v>
      </c>
    </row>
    <row r="50" spans="1:8">
      <c r="A50" s="103" t="s">
        <v>131</v>
      </c>
      <c r="B50" s="84" t="s">
        <v>529</v>
      </c>
      <c r="C50" s="64" t="s">
        <v>531</v>
      </c>
      <c r="D50" s="104" t="s">
        <v>531</v>
      </c>
      <c r="E50" s="108">
        <v>4.0970202944197801E-2</v>
      </c>
      <c r="F50" s="104" t="s">
        <v>531</v>
      </c>
      <c r="G50" s="69" t="s">
        <v>531</v>
      </c>
      <c r="H50" s="68" t="s">
        <v>39</v>
      </c>
    </row>
    <row r="51" spans="1:8">
      <c r="A51" s="80" t="s">
        <v>94</v>
      </c>
      <c r="B51" s="90" t="s">
        <v>530</v>
      </c>
      <c r="C51" s="24" t="s">
        <v>531</v>
      </c>
      <c r="D51" s="35" t="s">
        <v>531</v>
      </c>
      <c r="E51" s="35" t="s">
        <v>531</v>
      </c>
      <c r="F51" s="90">
        <v>2.6539326658592001E-3</v>
      </c>
      <c r="G51" s="28" t="s">
        <v>531</v>
      </c>
      <c r="H51" s="100" t="s">
        <v>39</v>
      </c>
    </row>
    <row r="52" spans="1:8">
      <c r="A52" s="38" t="s">
        <v>100</v>
      </c>
      <c r="B52" s="90" t="s">
        <v>530</v>
      </c>
      <c r="C52" s="24" t="s">
        <v>531</v>
      </c>
      <c r="D52" s="35" t="s">
        <v>531</v>
      </c>
      <c r="E52" s="35" t="s">
        <v>531</v>
      </c>
      <c r="F52" s="90">
        <v>1.65876086343318E-3</v>
      </c>
      <c r="G52" s="28" t="s">
        <v>531</v>
      </c>
      <c r="H52" s="26" t="s">
        <v>39</v>
      </c>
    </row>
    <row r="53" spans="1:8">
      <c r="A53" s="38" t="s">
        <v>57</v>
      </c>
      <c r="B53" s="90" t="s">
        <v>530</v>
      </c>
      <c r="C53" s="24" t="s">
        <v>531</v>
      </c>
      <c r="D53" s="35" t="s">
        <v>531</v>
      </c>
      <c r="E53" s="35" t="s">
        <v>531</v>
      </c>
      <c r="F53" s="107">
        <v>6.1973651121262699E-5</v>
      </c>
      <c r="G53" s="28" t="s">
        <v>531</v>
      </c>
      <c r="H53" s="26" t="s">
        <v>39</v>
      </c>
    </row>
    <row r="54" spans="1:8">
      <c r="A54" s="38" t="s">
        <v>43</v>
      </c>
      <c r="B54" s="90" t="s">
        <v>530</v>
      </c>
      <c r="C54" s="24" t="s">
        <v>531</v>
      </c>
      <c r="D54" s="35" t="s">
        <v>531</v>
      </c>
      <c r="E54" s="35" t="s">
        <v>531</v>
      </c>
      <c r="F54" s="90">
        <v>2.3683663999576501E-3</v>
      </c>
      <c r="G54" s="28" t="s">
        <v>531</v>
      </c>
      <c r="H54" s="26" t="s">
        <v>39</v>
      </c>
    </row>
    <row r="55" spans="1:8">
      <c r="A55" s="38" t="s">
        <v>54</v>
      </c>
      <c r="B55" s="90" t="s">
        <v>530</v>
      </c>
      <c r="C55" s="24" t="s">
        <v>531</v>
      </c>
      <c r="D55" s="35" t="s">
        <v>531</v>
      </c>
      <c r="E55" s="35" t="s">
        <v>531</v>
      </c>
      <c r="F55" s="90">
        <v>2.5946320979290699E-2</v>
      </c>
      <c r="G55" s="28" t="s">
        <v>531</v>
      </c>
      <c r="H55" s="26" t="s">
        <v>165</v>
      </c>
    </row>
    <row r="56" spans="1:8">
      <c r="A56" s="38" t="s">
        <v>48</v>
      </c>
      <c r="B56" s="90" t="s">
        <v>530</v>
      </c>
      <c r="C56" s="24" t="s">
        <v>531</v>
      </c>
      <c r="D56" s="35" t="s">
        <v>531</v>
      </c>
      <c r="E56" s="35" t="s">
        <v>531</v>
      </c>
      <c r="F56" s="90">
        <v>1.1795756374494401E-4</v>
      </c>
      <c r="G56" s="28" t="s">
        <v>531</v>
      </c>
      <c r="H56" s="26" t="s">
        <v>39</v>
      </c>
    </row>
    <row r="57" spans="1:8">
      <c r="A57" s="38" t="s">
        <v>115</v>
      </c>
      <c r="B57" s="90" t="s">
        <v>530</v>
      </c>
      <c r="C57" s="24" t="s">
        <v>531</v>
      </c>
      <c r="D57" s="35" t="s">
        <v>531</v>
      </c>
      <c r="E57" s="35" t="s">
        <v>531</v>
      </c>
      <c r="F57" s="90">
        <v>1.82311604814436E-2</v>
      </c>
      <c r="G57" s="28" t="s">
        <v>531</v>
      </c>
      <c r="H57" s="26" t="s">
        <v>165</v>
      </c>
    </row>
    <row r="58" spans="1:8">
      <c r="A58" s="38" t="s">
        <v>124</v>
      </c>
      <c r="B58" s="90" t="s">
        <v>530</v>
      </c>
      <c r="C58" s="24" t="s">
        <v>531</v>
      </c>
      <c r="D58" s="35" t="s">
        <v>531</v>
      </c>
      <c r="E58" s="35" t="s">
        <v>531</v>
      </c>
      <c r="F58" s="90">
        <v>2.3615305615895199E-2</v>
      </c>
      <c r="G58" s="28" t="s">
        <v>531</v>
      </c>
      <c r="H58" s="26" t="s">
        <v>39</v>
      </c>
    </row>
    <row r="59" spans="1:8">
      <c r="A59" s="85" t="s">
        <v>79</v>
      </c>
      <c r="B59" s="90" t="s">
        <v>530</v>
      </c>
      <c r="C59" s="24" t="s">
        <v>531</v>
      </c>
      <c r="D59" s="35" t="s">
        <v>531</v>
      </c>
      <c r="E59" s="35" t="s">
        <v>531</v>
      </c>
      <c r="F59" s="90">
        <v>3.5287147014149201E-2</v>
      </c>
      <c r="G59" s="28" t="s">
        <v>531</v>
      </c>
      <c r="H59" s="26" t="s">
        <v>165</v>
      </c>
    </row>
    <row r="60" spans="1:8">
      <c r="A60" s="97" t="s">
        <v>71</v>
      </c>
      <c r="B60" s="78" t="s">
        <v>532</v>
      </c>
      <c r="C60" s="105" t="s">
        <v>531</v>
      </c>
      <c r="D60" s="98" t="s">
        <v>531</v>
      </c>
      <c r="E60" s="98" t="s">
        <v>531</v>
      </c>
      <c r="F60" s="98" t="s">
        <v>531</v>
      </c>
      <c r="G60" s="97">
        <v>8.6957679523582496E-3</v>
      </c>
      <c r="H60" s="100" t="s">
        <v>39</v>
      </c>
    </row>
    <row r="61" spans="1:8">
      <c r="A61" s="101" t="s">
        <v>50</v>
      </c>
      <c r="B61" s="82" t="s">
        <v>533</v>
      </c>
      <c r="C61" s="24" t="s">
        <v>531</v>
      </c>
      <c r="D61" s="35" t="s">
        <v>531</v>
      </c>
      <c r="E61" s="35" t="s">
        <v>531</v>
      </c>
      <c r="F61" s="35" t="s">
        <v>531</v>
      </c>
      <c r="G61" s="109">
        <v>6.9420700035905501E-5</v>
      </c>
      <c r="H61" s="26" t="s">
        <v>39</v>
      </c>
    </row>
    <row r="62" spans="1:8">
      <c r="A62" s="101" t="s">
        <v>57</v>
      </c>
      <c r="B62" s="82" t="s">
        <v>534</v>
      </c>
      <c r="C62" s="24" t="s">
        <v>531</v>
      </c>
      <c r="D62" s="35" t="s">
        <v>531</v>
      </c>
      <c r="E62" s="35" t="s">
        <v>531</v>
      </c>
      <c r="F62" s="35" t="s">
        <v>531</v>
      </c>
      <c r="G62" s="101">
        <v>4.7395072404235496E-3</v>
      </c>
      <c r="H62" s="26" t="s">
        <v>39</v>
      </c>
    </row>
    <row r="63" spans="1:8">
      <c r="A63" s="101" t="s">
        <v>52</v>
      </c>
      <c r="B63" s="82" t="s">
        <v>535</v>
      </c>
      <c r="C63" s="24" t="s">
        <v>531</v>
      </c>
      <c r="D63" s="35" t="s">
        <v>531</v>
      </c>
      <c r="E63" s="35" t="s">
        <v>531</v>
      </c>
      <c r="F63" s="35" t="s">
        <v>531</v>
      </c>
      <c r="G63" s="101">
        <v>1.7295470693968001E-3</v>
      </c>
      <c r="H63" s="26" t="s">
        <v>39</v>
      </c>
    </row>
    <row r="64" spans="1:8">
      <c r="A64" s="101" t="s">
        <v>43</v>
      </c>
      <c r="B64" s="82" t="s">
        <v>536</v>
      </c>
      <c r="C64" s="24" t="s">
        <v>531</v>
      </c>
      <c r="D64" s="35" t="s">
        <v>531</v>
      </c>
      <c r="E64" s="35" t="s">
        <v>531</v>
      </c>
      <c r="F64" s="35" t="s">
        <v>531</v>
      </c>
      <c r="G64" s="101">
        <v>4.8690700252569302E-2</v>
      </c>
      <c r="H64" s="26" t="s">
        <v>39</v>
      </c>
    </row>
    <row r="65" spans="1:8">
      <c r="A65" s="101" t="s">
        <v>40</v>
      </c>
      <c r="B65" s="82" t="s">
        <v>537</v>
      </c>
      <c r="C65" s="24" t="s">
        <v>531</v>
      </c>
      <c r="D65" s="35" t="s">
        <v>531</v>
      </c>
      <c r="E65" s="35" t="s">
        <v>531</v>
      </c>
      <c r="F65" s="35" t="s">
        <v>531</v>
      </c>
      <c r="G65" s="109">
        <v>7.9492756742937204E-6</v>
      </c>
      <c r="H65" s="26" t="s">
        <v>39</v>
      </c>
    </row>
    <row r="66" spans="1:8">
      <c r="A66" s="101" t="s">
        <v>56</v>
      </c>
      <c r="B66" s="82" t="s">
        <v>538</v>
      </c>
      <c r="C66" s="24" t="s">
        <v>531</v>
      </c>
      <c r="D66" s="35" t="s">
        <v>531</v>
      </c>
      <c r="E66" s="35" t="s">
        <v>531</v>
      </c>
      <c r="F66" s="35" t="s">
        <v>531</v>
      </c>
      <c r="G66" s="101">
        <v>3.5725244542686701E-4</v>
      </c>
      <c r="H66" s="26" t="s">
        <v>39</v>
      </c>
    </row>
    <row r="67" spans="1:8">
      <c r="A67" s="101" t="s">
        <v>81</v>
      </c>
      <c r="B67" s="82" t="s">
        <v>539</v>
      </c>
      <c r="C67" s="24" t="s">
        <v>531</v>
      </c>
      <c r="D67" s="35" t="s">
        <v>531</v>
      </c>
      <c r="E67" s="35" t="s">
        <v>531</v>
      </c>
      <c r="F67" s="35" t="s">
        <v>531</v>
      </c>
      <c r="G67" s="101">
        <v>9.0147906266132803E-3</v>
      </c>
      <c r="H67" s="26" t="s">
        <v>39</v>
      </c>
    </row>
    <row r="68" spans="1:8">
      <c r="A68" s="101" t="s">
        <v>42</v>
      </c>
      <c r="B68" s="82" t="s">
        <v>540</v>
      </c>
      <c r="C68" s="24" t="s">
        <v>531</v>
      </c>
      <c r="D68" s="35" t="s">
        <v>531</v>
      </c>
      <c r="E68" s="35" t="s">
        <v>531</v>
      </c>
      <c r="F68" s="35" t="s">
        <v>531</v>
      </c>
      <c r="G68" s="109">
        <v>1.64813245205694E-6</v>
      </c>
      <c r="H68" s="26" t="s">
        <v>39</v>
      </c>
    </row>
    <row r="69" spans="1:8">
      <c r="A69" s="101" t="s">
        <v>54</v>
      </c>
      <c r="B69" s="82" t="s">
        <v>541</v>
      </c>
      <c r="C69" s="24" t="s">
        <v>531</v>
      </c>
      <c r="D69" s="35" t="s">
        <v>531</v>
      </c>
      <c r="E69" s="35" t="s">
        <v>531</v>
      </c>
      <c r="F69" s="35" t="s">
        <v>531</v>
      </c>
      <c r="G69" s="101">
        <v>1.31268306844917E-2</v>
      </c>
      <c r="H69" s="26" t="s">
        <v>165</v>
      </c>
    </row>
    <row r="70" spans="1:8">
      <c r="A70" s="101" t="s">
        <v>102</v>
      </c>
      <c r="B70" s="82" t="s">
        <v>542</v>
      </c>
      <c r="C70" s="24" t="s">
        <v>531</v>
      </c>
      <c r="D70" s="35" t="s">
        <v>531</v>
      </c>
      <c r="E70" s="35" t="s">
        <v>531</v>
      </c>
      <c r="F70" s="35" t="s">
        <v>531</v>
      </c>
      <c r="G70" s="101">
        <v>1.8946382406709001E-2</v>
      </c>
      <c r="H70" s="26" t="s">
        <v>39</v>
      </c>
    </row>
    <row r="71" spans="1:8">
      <c r="A71" s="101" t="s">
        <v>93</v>
      </c>
      <c r="B71" s="82" t="s">
        <v>543</v>
      </c>
      <c r="C71" s="24" t="s">
        <v>531</v>
      </c>
      <c r="D71" s="35" t="s">
        <v>531</v>
      </c>
      <c r="E71" s="35" t="s">
        <v>531</v>
      </c>
      <c r="F71" s="35" t="s">
        <v>531</v>
      </c>
      <c r="G71" s="101">
        <v>1.98501280155681E-2</v>
      </c>
      <c r="H71" s="26" t="s">
        <v>39</v>
      </c>
    </row>
    <row r="72" spans="1:8">
      <c r="A72" s="101" t="s">
        <v>64</v>
      </c>
      <c r="B72" s="82" t="s">
        <v>544</v>
      </c>
      <c r="C72" s="24" t="s">
        <v>531</v>
      </c>
      <c r="D72" s="35" t="s">
        <v>531</v>
      </c>
      <c r="E72" s="35" t="s">
        <v>531</v>
      </c>
      <c r="F72" s="35" t="s">
        <v>531</v>
      </c>
      <c r="G72" s="101">
        <v>1.4118694791572701E-2</v>
      </c>
      <c r="H72" s="26" t="s">
        <v>39</v>
      </c>
    </row>
    <row r="73" spans="1:8">
      <c r="A73" s="101" t="s">
        <v>85</v>
      </c>
      <c r="B73" s="82" t="s">
        <v>545</v>
      </c>
      <c r="C73" s="24" t="s">
        <v>531</v>
      </c>
      <c r="D73" s="35" t="s">
        <v>531</v>
      </c>
      <c r="E73" s="35" t="s">
        <v>531</v>
      </c>
      <c r="F73" s="35" t="s">
        <v>531</v>
      </c>
      <c r="G73" s="101">
        <v>4.8884949973836602E-3</v>
      </c>
      <c r="H73" s="26" t="s">
        <v>39</v>
      </c>
    </row>
    <row r="74" spans="1:8">
      <c r="A74" s="101" t="s">
        <v>46</v>
      </c>
      <c r="B74" s="82" t="s">
        <v>546</v>
      </c>
      <c r="C74" s="24" t="s">
        <v>531</v>
      </c>
      <c r="D74" s="35" t="s">
        <v>531</v>
      </c>
      <c r="E74" s="35" t="s">
        <v>531</v>
      </c>
      <c r="F74" s="35" t="s">
        <v>531</v>
      </c>
      <c r="G74" s="109">
        <v>1.30869057991428E-6</v>
      </c>
      <c r="H74" s="26" t="s">
        <v>39</v>
      </c>
    </row>
    <row r="75" spans="1:8">
      <c r="A75" s="101" t="s">
        <v>77</v>
      </c>
      <c r="B75" s="82" t="s">
        <v>547</v>
      </c>
      <c r="C75" s="24" t="s">
        <v>531</v>
      </c>
      <c r="D75" s="35" t="s">
        <v>531</v>
      </c>
      <c r="E75" s="35" t="s">
        <v>531</v>
      </c>
      <c r="F75" s="35" t="s">
        <v>531</v>
      </c>
      <c r="G75" s="101">
        <v>7.25849036161934E-4</v>
      </c>
      <c r="H75" s="26" t="s">
        <v>39</v>
      </c>
    </row>
    <row r="76" spans="1:8">
      <c r="A76" s="101" t="s">
        <v>97</v>
      </c>
      <c r="B76" s="82" t="s">
        <v>548</v>
      </c>
      <c r="C76" s="24" t="s">
        <v>531</v>
      </c>
      <c r="D76" s="35" t="s">
        <v>531</v>
      </c>
      <c r="E76" s="35" t="s">
        <v>531</v>
      </c>
      <c r="F76" s="35" t="s">
        <v>531</v>
      </c>
      <c r="G76" s="101">
        <v>2.0361055071426298E-2</v>
      </c>
      <c r="H76" s="26" t="s">
        <v>39</v>
      </c>
    </row>
    <row r="77" spans="1:8">
      <c r="A77" s="101" t="s">
        <v>68</v>
      </c>
      <c r="B77" s="82" t="s">
        <v>549</v>
      </c>
      <c r="C77" s="24" t="s">
        <v>531</v>
      </c>
      <c r="D77" s="35" t="s">
        <v>531</v>
      </c>
      <c r="E77" s="35" t="s">
        <v>531</v>
      </c>
      <c r="F77" s="35" t="s">
        <v>531</v>
      </c>
      <c r="G77" s="101">
        <v>8.3012738094548799E-4</v>
      </c>
      <c r="H77" s="26" t="s">
        <v>39</v>
      </c>
    </row>
    <row r="78" spans="1:8">
      <c r="A78" s="101" t="s">
        <v>79</v>
      </c>
      <c r="B78" s="82" t="s">
        <v>550</v>
      </c>
      <c r="C78" s="24" t="s">
        <v>531</v>
      </c>
      <c r="D78" s="35" t="s">
        <v>531</v>
      </c>
      <c r="E78" s="35" t="s">
        <v>531</v>
      </c>
      <c r="F78" s="35" t="s">
        <v>531</v>
      </c>
      <c r="G78" s="101">
        <v>1.06236030307723E-2</v>
      </c>
      <c r="H78" s="26" t="s">
        <v>39</v>
      </c>
    </row>
    <row r="79" spans="1:8">
      <c r="A79" s="101" t="s">
        <v>49</v>
      </c>
      <c r="B79" s="82" t="s">
        <v>551</v>
      </c>
      <c r="C79" s="24" t="s">
        <v>531</v>
      </c>
      <c r="D79" s="35" t="s">
        <v>531</v>
      </c>
      <c r="E79" s="35" t="s">
        <v>531</v>
      </c>
      <c r="F79" s="35" t="s">
        <v>531</v>
      </c>
      <c r="G79" s="109">
        <v>7.8760152936925505E-5</v>
      </c>
      <c r="H79" s="26" t="s">
        <v>39</v>
      </c>
    </row>
    <row r="80" spans="1:8">
      <c r="A80" s="101" t="s">
        <v>87</v>
      </c>
      <c r="B80" s="82" t="s">
        <v>552</v>
      </c>
      <c r="C80" s="24" t="s">
        <v>531</v>
      </c>
      <c r="D80" s="35" t="s">
        <v>531</v>
      </c>
      <c r="E80" s="35" t="s">
        <v>531</v>
      </c>
      <c r="F80" s="35" t="s">
        <v>531</v>
      </c>
      <c r="G80" s="101">
        <v>8.69088919925084E-3</v>
      </c>
      <c r="H80" s="26" t="s">
        <v>39</v>
      </c>
    </row>
    <row r="81" spans="1:8">
      <c r="A81" s="101" t="s">
        <v>110</v>
      </c>
      <c r="B81" s="82" t="s">
        <v>553</v>
      </c>
      <c r="C81" s="24" t="s">
        <v>531</v>
      </c>
      <c r="D81" s="35" t="s">
        <v>531</v>
      </c>
      <c r="E81" s="35" t="s">
        <v>531</v>
      </c>
      <c r="F81" s="35" t="s">
        <v>531</v>
      </c>
      <c r="G81" s="101">
        <v>4.7907626417005501E-2</v>
      </c>
      <c r="H81" s="26" t="s">
        <v>39</v>
      </c>
    </row>
    <row r="82" spans="1:8">
      <c r="A82" s="101" t="s">
        <v>44</v>
      </c>
      <c r="B82" s="82" t="s">
        <v>554</v>
      </c>
      <c r="C82" s="24" t="s">
        <v>531</v>
      </c>
      <c r="D82" s="35" t="s">
        <v>531</v>
      </c>
      <c r="E82" s="35" t="s">
        <v>531</v>
      </c>
      <c r="F82" s="35" t="s">
        <v>531</v>
      </c>
      <c r="G82" s="109">
        <v>1.1093481080522101E-5</v>
      </c>
      <c r="H82" s="26" t="s">
        <v>39</v>
      </c>
    </row>
    <row r="83" spans="1:8">
      <c r="A83" s="101" t="s">
        <v>73</v>
      </c>
      <c r="B83" s="82" t="s">
        <v>555</v>
      </c>
      <c r="C83" s="24" t="s">
        <v>531</v>
      </c>
      <c r="D83" s="35" t="s">
        <v>531</v>
      </c>
      <c r="E83" s="35" t="s">
        <v>531</v>
      </c>
      <c r="F83" s="35" t="s">
        <v>531</v>
      </c>
      <c r="G83" s="101">
        <v>4.1308368418154298E-4</v>
      </c>
      <c r="H83" s="26" t="s">
        <v>39</v>
      </c>
    </row>
    <row r="84" spans="1:8">
      <c r="A84" s="101" t="s">
        <v>60</v>
      </c>
      <c r="B84" s="82" t="s">
        <v>556</v>
      </c>
      <c r="C84" s="24" t="s">
        <v>531</v>
      </c>
      <c r="D84" s="35" t="s">
        <v>531</v>
      </c>
      <c r="E84" s="35" t="s">
        <v>531</v>
      </c>
      <c r="F84" s="35" t="s">
        <v>531</v>
      </c>
      <c r="G84" s="101">
        <v>1.81939902249975E-4</v>
      </c>
      <c r="H84" s="26" t="s">
        <v>39</v>
      </c>
    </row>
    <row r="85" spans="1:8">
      <c r="A85" s="101" t="s">
        <v>128</v>
      </c>
      <c r="B85" s="82" t="s">
        <v>557</v>
      </c>
      <c r="C85" s="24" t="s">
        <v>531</v>
      </c>
      <c r="D85" s="35" t="s">
        <v>531</v>
      </c>
      <c r="E85" s="35" t="s">
        <v>531</v>
      </c>
      <c r="F85" s="35" t="s">
        <v>531</v>
      </c>
      <c r="G85" s="101">
        <v>2.1100964884287102E-2</v>
      </c>
      <c r="H85" s="26" t="s">
        <v>39</v>
      </c>
    </row>
    <row r="86" spans="1:8">
      <c r="A86" s="101" t="s">
        <v>75</v>
      </c>
      <c r="B86" s="82" t="s">
        <v>558</v>
      </c>
      <c r="C86" s="24" t="s">
        <v>531</v>
      </c>
      <c r="D86" s="35" t="s">
        <v>531</v>
      </c>
      <c r="E86" s="35" t="s">
        <v>531</v>
      </c>
      <c r="F86" s="35" t="s">
        <v>531</v>
      </c>
      <c r="G86" s="101">
        <v>1.2898184253659899E-3</v>
      </c>
      <c r="H86" s="26" t="s">
        <v>39</v>
      </c>
    </row>
    <row r="87" spans="1:8">
      <c r="A87" s="103" t="s">
        <v>53</v>
      </c>
      <c r="B87" s="84" t="s">
        <v>559</v>
      </c>
      <c r="C87" s="64" t="s">
        <v>531</v>
      </c>
      <c r="D87" s="104" t="s">
        <v>531</v>
      </c>
      <c r="E87" s="104" t="s">
        <v>531</v>
      </c>
      <c r="F87" s="104" t="s">
        <v>531</v>
      </c>
      <c r="G87" s="103">
        <v>2.1656888356629E-2</v>
      </c>
      <c r="H87" s="68" t="s">
        <v>39</v>
      </c>
    </row>
    <row r="88" spans="1:8">
      <c r="H88" s="70"/>
    </row>
    <row r="89" spans="1:8">
      <c r="H89" s="70"/>
    </row>
    <row r="90" spans="1:8">
      <c r="H90" s="70"/>
    </row>
    <row r="91" spans="1:8">
      <c r="H91" s="70"/>
    </row>
    <row r="92" spans="1:8">
      <c r="H92" s="70"/>
    </row>
    <row r="93" spans="1:8">
      <c r="H93" s="70"/>
    </row>
    <row r="94" spans="1:8">
      <c r="H94" s="70"/>
    </row>
    <row r="95" spans="1:8">
      <c r="H95" s="70"/>
    </row>
    <row r="96" spans="1:8">
      <c r="H96" s="70"/>
    </row>
    <row r="97" spans="8:8">
      <c r="H97" s="70"/>
    </row>
    <row r="98" spans="8:8">
      <c r="H98" s="70"/>
    </row>
    <row r="99" spans="8:8">
      <c r="H99" s="70"/>
    </row>
    <row r="100" spans="8:8">
      <c r="H100" s="70"/>
    </row>
    <row r="101" spans="8:8">
      <c r="H101" s="70"/>
    </row>
    <row r="102" spans="8:8">
      <c r="H102" s="70"/>
    </row>
    <row r="103" spans="8:8">
      <c r="H103" s="70"/>
    </row>
    <row r="104" spans="8:8">
      <c r="H104" s="70"/>
    </row>
    <row r="105" spans="8:8">
      <c r="H105" s="70"/>
    </row>
    <row r="106" spans="8:8">
      <c r="H106" s="70"/>
    </row>
    <row r="107" spans="8:8">
      <c r="H107" s="70"/>
    </row>
    <row r="108" spans="8:8">
      <c r="H108" s="70"/>
    </row>
    <row r="109" spans="8:8">
      <c r="H109" s="70"/>
    </row>
    <row r="110" spans="8:8">
      <c r="H110" s="70"/>
    </row>
    <row r="111" spans="8:8">
      <c r="H111" s="70"/>
    </row>
    <row r="112" spans="8:8">
      <c r="H112" s="70"/>
    </row>
    <row r="113" spans="8:8">
      <c r="H113" s="70"/>
    </row>
    <row r="114" spans="8:8">
      <c r="H114" s="70"/>
    </row>
    <row r="115" spans="8:8">
      <c r="H115" s="70"/>
    </row>
    <row r="116" spans="8:8">
      <c r="H116" s="70"/>
    </row>
    <row r="117" spans="8:8">
      <c r="H117" s="70"/>
    </row>
    <row r="118" spans="8:8">
      <c r="H118" s="70"/>
    </row>
    <row r="119" spans="8:8">
      <c r="H119" s="70"/>
    </row>
    <row r="120" spans="8:8">
      <c r="H120" s="70"/>
    </row>
    <row r="121" spans="8:8">
      <c r="H121" s="70"/>
    </row>
    <row r="122" spans="8:8">
      <c r="H122" s="70"/>
    </row>
    <row r="123" spans="8:8">
      <c r="H123" s="70"/>
    </row>
    <row r="124" spans="8:8">
      <c r="H124" s="70"/>
    </row>
    <row r="125" spans="8:8">
      <c r="H125" s="70"/>
    </row>
    <row r="126" spans="8:8">
      <c r="H126" s="70"/>
    </row>
    <row r="127" spans="8:8">
      <c r="H127" s="70"/>
    </row>
    <row r="128" spans="8:8">
      <c r="H128" s="70"/>
    </row>
    <row r="129" spans="8:8">
      <c r="H129" s="70"/>
    </row>
    <row r="130" spans="8:8">
      <c r="H130" s="70"/>
    </row>
    <row r="131" spans="8:8">
      <c r="H131" s="70"/>
    </row>
    <row r="132" spans="8:8">
      <c r="H132" s="70"/>
    </row>
    <row r="133" spans="8:8">
      <c r="H133" s="70"/>
    </row>
    <row r="134" spans="8:8">
      <c r="H134" s="70"/>
    </row>
    <row r="135" spans="8:8">
      <c r="H135" s="70"/>
    </row>
    <row r="136" spans="8:8">
      <c r="H136" s="70"/>
    </row>
    <row r="137" spans="8:8">
      <c r="H137" s="70"/>
    </row>
    <row r="138" spans="8:8">
      <c r="H138" s="70"/>
    </row>
    <row r="139" spans="8:8">
      <c r="H139" s="70"/>
    </row>
    <row r="140" spans="8:8">
      <c r="H140" s="70"/>
    </row>
    <row r="141" spans="8:8">
      <c r="H141" s="70"/>
    </row>
    <row r="142" spans="8:8">
      <c r="H142" s="70"/>
    </row>
    <row r="143" spans="8:8">
      <c r="H143" s="70"/>
    </row>
    <row r="144" spans="8:8">
      <c r="H144" s="70"/>
    </row>
    <row r="145" spans="8:8">
      <c r="H145" s="70"/>
    </row>
    <row r="146" spans="8:8">
      <c r="H146" s="70"/>
    </row>
    <row r="147" spans="8:8">
      <c r="H147" s="70"/>
    </row>
    <row r="148" spans="8:8">
      <c r="H148" s="70"/>
    </row>
    <row r="149" spans="8:8">
      <c r="H149" s="70"/>
    </row>
    <row r="150" spans="8:8">
      <c r="H150" s="70"/>
    </row>
    <row r="151" spans="8:8">
      <c r="H151" s="70"/>
    </row>
    <row r="152" spans="8:8">
      <c r="H152" s="70"/>
    </row>
    <row r="153" spans="8:8">
      <c r="H153" s="70"/>
    </row>
    <row r="154" spans="8:8">
      <c r="H154" s="70"/>
    </row>
    <row r="155" spans="8:8">
      <c r="H155" s="70"/>
    </row>
    <row r="156" spans="8:8">
      <c r="H156" s="70"/>
    </row>
    <row r="157" spans="8:8">
      <c r="H157" s="70"/>
    </row>
    <row r="158" spans="8:8">
      <c r="H158" s="70"/>
    </row>
    <row r="159" spans="8:8">
      <c r="H159" s="70"/>
    </row>
    <row r="160" spans="8:8">
      <c r="H160" s="70"/>
    </row>
    <row r="161" spans="8:8">
      <c r="H161" s="70"/>
    </row>
    <row r="162" spans="8:8">
      <c r="H162" s="70"/>
    </row>
    <row r="163" spans="8:8">
      <c r="H163" s="70"/>
    </row>
    <row r="164" spans="8:8">
      <c r="H164" s="70"/>
    </row>
    <row r="165" spans="8:8">
      <c r="H165" s="70"/>
    </row>
    <row r="166" spans="8:8">
      <c r="H166" s="70"/>
    </row>
    <row r="167" spans="8:8">
      <c r="H167" s="70"/>
    </row>
    <row r="168" spans="8:8">
      <c r="H168" s="70"/>
    </row>
    <row r="169" spans="8:8">
      <c r="H169" s="70"/>
    </row>
    <row r="170" spans="8:8">
      <c r="H170" s="70"/>
    </row>
    <row r="171" spans="8:8">
      <c r="H171" s="70"/>
    </row>
    <row r="172" spans="8:8">
      <c r="H172" s="70"/>
    </row>
    <row r="173" spans="8:8">
      <c r="H173" s="70"/>
    </row>
    <row r="174" spans="8:8">
      <c r="H174" s="70"/>
    </row>
    <row r="175" spans="8:8">
      <c r="H175" s="70"/>
    </row>
    <row r="176" spans="8:8">
      <c r="H176" s="70"/>
    </row>
    <row r="177" spans="8:8">
      <c r="H177" s="70"/>
    </row>
    <row r="178" spans="8:8">
      <c r="H178" s="70"/>
    </row>
    <row r="179" spans="8:8">
      <c r="H179" s="70"/>
    </row>
    <row r="180" spans="8:8">
      <c r="H180" s="70"/>
    </row>
    <row r="181" spans="8:8">
      <c r="H181" s="70"/>
    </row>
    <row r="182" spans="8:8">
      <c r="H182" s="70"/>
    </row>
    <row r="183" spans="8:8">
      <c r="H183" s="70"/>
    </row>
    <row r="184" spans="8:8">
      <c r="H184" s="70"/>
    </row>
    <row r="185" spans="8:8">
      <c r="H185" s="70"/>
    </row>
    <row r="186" spans="8:8">
      <c r="H186" s="70"/>
    </row>
    <row r="187" spans="8:8">
      <c r="H187" s="70"/>
    </row>
    <row r="188" spans="8:8">
      <c r="H188" s="70"/>
    </row>
    <row r="189" spans="8:8">
      <c r="H189" s="70"/>
    </row>
    <row r="190" spans="8:8">
      <c r="H190" s="70"/>
    </row>
    <row r="191" spans="8:8">
      <c r="H191" s="70"/>
    </row>
    <row r="192" spans="8:8">
      <c r="H192" s="70"/>
    </row>
    <row r="193" spans="8:8">
      <c r="H193" s="70"/>
    </row>
    <row r="194" spans="8:8">
      <c r="H194" s="70"/>
    </row>
    <row r="195" spans="8:8">
      <c r="H195" s="70"/>
    </row>
    <row r="196" spans="8:8">
      <c r="H196" s="70"/>
    </row>
    <row r="197" spans="8:8">
      <c r="H197" s="70"/>
    </row>
    <row r="198" spans="8:8">
      <c r="H198" s="70"/>
    </row>
    <row r="199" spans="8:8">
      <c r="H199" s="70"/>
    </row>
    <row r="200" spans="8:8">
      <c r="H200" s="70"/>
    </row>
    <row r="201" spans="8:8">
      <c r="H201" s="70"/>
    </row>
    <row r="202" spans="8:8">
      <c r="H202" s="70"/>
    </row>
    <row r="203" spans="8:8">
      <c r="H203" s="70"/>
    </row>
    <row r="204" spans="8:8">
      <c r="H204" s="70"/>
    </row>
    <row r="205" spans="8:8">
      <c r="H205" s="70"/>
    </row>
    <row r="206" spans="8:8">
      <c r="H206" s="70"/>
    </row>
    <row r="207" spans="8:8">
      <c r="H207" s="70"/>
    </row>
    <row r="208" spans="8:8">
      <c r="H208" s="70"/>
    </row>
    <row r="209" spans="8:8">
      <c r="H209" s="70"/>
    </row>
    <row r="210" spans="8:8">
      <c r="H210" s="70"/>
    </row>
    <row r="211" spans="8:8">
      <c r="H211" s="70"/>
    </row>
    <row r="212" spans="8:8">
      <c r="H212" s="70"/>
    </row>
    <row r="213" spans="8:8">
      <c r="H213" s="70"/>
    </row>
    <row r="214" spans="8:8">
      <c r="H214" s="70"/>
    </row>
    <row r="215" spans="8:8">
      <c r="H215" s="70"/>
    </row>
    <row r="216" spans="8:8">
      <c r="H216" s="70"/>
    </row>
    <row r="217" spans="8:8">
      <c r="H217" s="70"/>
    </row>
    <row r="218" spans="8:8">
      <c r="H218" s="70"/>
    </row>
    <row r="219" spans="8:8">
      <c r="H219" s="70"/>
    </row>
    <row r="220" spans="8:8">
      <c r="H220" s="70"/>
    </row>
    <row r="221" spans="8:8">
      <c r="H221" s="70"/>
    </row>
    <row r="222" spans="8:8">
      <c r="H222" s="70"/>
    </row>
    <row r="223" spans="8:8">
      <c r="H223" s="70"/>
    </row>
    <row r="224" spans="8:8">
      <c r="H224" s="70"/>
    </row>
    <row r="225" spans="8:8">
      <c r="H225" s="70"/>
    </row>
    <row r="226" spans="8:8">
      <c r="H226" s="70"/>
    </row>
    <row r="227" spans="8:8">
      <c r="H227" s="70"/>
    </row>
    <row r="228" spans="8:8">
      <c r="H228" s="70"/>
    </row>
    <row r="229" spans="8:8">
      <c r="H229" s="70"/>
    </row>
    <row r="230" spans="8:8">
      <c r="H230" s="70"/>
    </row>
    <row r="231" spans="8:8">
      <c r="H231" s="70"/>
    </row>
    <row r="232" spans="8:8">
      <c r="H232" s="70"/>
    </row>
    <row r="233" spans="8:8">
      <c r="H233" s="70"/>
    </row>
    <row r="234" spans="8:8">
      <c r="H234" s="70"/>
    </row>
    <row r="235" spans="8:8">
      <c r="H235" s="70"/>
    </row>
    <row r="236" spans="8:8">
      <c r="H236" s="70"/>
    </row>
    <row r="237" spans="8:8">
      <c r="H237" s="70"/>
    </row>
    <row r="238" spans="8:8">
      <c r="H238" s="70"/>
    </row>
    <row r="239" spans="8:8">
      <c r="H239" s="70"/>
    </row>
    <row r="240" spans="8:8">
      <c r="H240" s="70"/>
    </row>
    <row r="241" spans="8:8">
      <c r="H241" s="70"/>
    </row>
    <row r="242" spans="8:8">
      <c r="H242" s="70"/>
    </row>
    <row r="243" spans="8:8">
      <c r="H243" s="70"/>
    </row>
    <row r="244" spans="8:8">
      <c r="H244" s="70"/>
    </row>
    <row r="245" spans="8:8">
      <c r="H245" s="70"/>
    </row>
    <row r="246" spans="8:8">
      <c r="H246" s="70"/>
    </row>
    <row r="247" spans="8:8">
      <c r="H247" s="70"/>
    </row>
    <row r="248" spans="8:8">
      <c r="H248" s="70"/>
    </row>
    <row r="249" spans="8:8">
      <c r="H249" s="70"/>
    </row>
    <row r="250" spans="8:8">
      <c r="H250" s="70"/>
    </row>
    <row r="251" spans="8:8">
      <c r="H251" s="70"/>
    </row>
    <row r="252" spans="8:8">
      <c r="H252" s="70"/>
    </row>
    <row r="253" spans="8:8">
      <c r="H253" s="70"/>
    </row>
    <row r="254" spans="8:8">
      <c r="H254" s="70"/>
    </row>
    <row r="255" spans="8:8">
      <c r="H255" s="70"/>
    </row>
    <row r="256" spans="8:8">
      <c r="H256" s="70"/>
    </row>
    <row r="257" spans="8:8">
      <c r="H257" s="70"/>
    </row>
    <row r="258" spans="8:8">
      <c r="H258" s="70"/>
    </row>
    <row r="259" spans="8:8">
      <c r="H259" s="70"/>
    </row>
    <row r="260" spans="8:8">
      <c r="H260" s="70"/>
    </row>
    <row r="261" spans="8:8">
      <c r="H261" s="70"/>
    </row>
    <row r="262" spans="8:8">
      <c r="H262" s="70"/>
    </row>
    <row r="263" spans="8:8">
      <c r="H263" s="70"/>
    </row>
    <row r="264" spans="8:8">
      <c r="H264" s="70"/>
    </row>
    <row r="265" spans="8:8">
      <c r="H265" s="70"/>
    </row>
    <row r="266" spans="8:8">
      <c r="H266" s="70"/>
    </row>
    <row r="267" spans="8:8">
      <c r="H267" s="70"/>
    </row>
    <row r="268" spans="8:8">
      <c r="H268" s="70"/>
    </row>
    <row r="269" spans="8:8">
      <c r="H269" s="70"/>
    </row>
    <row r="270" spans="8:8">
      <c r="H270" s="70"/>
    </row>
    <row r="271" spans="8:8">
      <c r="H271" s="70"/>
    </row>
    <row r="272" spans="8:8">
      <c r="H272" s="70"/>
    </row>
    <row r="273" spans="8:8">
      <c r="H273" s="70"/>
    </row>
    <row r="274" spans="8:8">
      <c r="H274" s="70"/>
    </row>
    <row r="275" spans="8:8">
      <c r="H275" s="70"/>
    </row>
    <row r="276" spans="8:8">
      <c r="H276" s="70"/>
    </row>
    <row r="277" spans="8:8">
      <c r="H277" s="70"/>
    </row>
    <row r="278" spans="8:8">
      <c r="H278" s="70"/>
    </row>
    <row r="279" spans="8:8">
      <c r="H279" s="70"/>
    </row>
    <row r="280" spans="8:8">
      <c r="H280" s="70"/>
    </row>
    <row r="281" spans="8:8">
      <c r="H281" s="70"/>
    </row>
    <row r="282" spans="8:8">
      <c r="H282" s="70"/>
    </row>
    <row r="283" spans="8:8">
      <c r="H283" s="70"/>
    </row>
    <row r="284" spans="8:8">
      <c r="H284" s="70"/>
    </row>
    <row r="285" spans="8:8">
      <c r="H285" s="70"/>
    </row>
    <row r="286" spans="8:8">
      <c r="H286" s="70"/>
    </row>
    <row r="287" spans="8:8">
      <c r="H287" s="70"/>
    </row>
    <row r="288" spans="8:8">
      <c r="H288" s="70"/>
    </row>
    <row r="289" spans="8:8">
      <c r="H289" s="70"/>
    </row>
    <row r="290" spans="8:8">
      <c r="H290" s="70"/>
    </row>
    <row r="291" spans="8:8">
      <c r="H291" s="70"/>
    </row>
    <row r="292" spans="8:8">
      <c r="H292" s="70"/>
    </row>
    <row r="293" spans="8:8">
      <c r="H293" s="70"/>
    </row>
    <row r="294" spans="8:8">
      <c r="H294" s="70"/>
    </row>
    <row r="295" spans="8:8">
      <c r="H295" s="70"/>
    </row>
    <row r="296" spans="8:8">
      <c r="H296" s="70"/>
    </row>
    <row r="297" spans="8:8">
      <c r="H297" s="70"/>
    </row>
    <row r="298" spans="8:8">
      <c r="H298" s="70"/>
    </row>
    <row r="299" spans="8:8">
      <c r="H299" s="70"/>
    </row>
    <row r="300" spans="8:8">
      <c r="H300" s="70"/>
    </row>
    <row r="301" spans="8:8">
      <c r="H301" s="70"/>
    </row>
    <row r="302" spans="8:8">
      <c r="H302" s="70"/>
    </row>
    <row r="303" spans="8:8">
      <c r="H303" s="70"/>
    </row>
    <row r="304" spans="8:8">
      <c r="H304" s="70"/>
    </row>
    <row r="305" spans="8:8">
      <c r="H305" s="70"/>
    </row>
    <row r="306" spans="8:8">
      <c r="H306" s="70"/>
    </row>
    <row r="307" spans="8:8">
      <c r="H307" s="70"/>
    </row>
    <row r="308" spans="8:8">
      <c r="H308" s="70"/>
    </row>
    <row r="309" spans="8:8">
      <c r="H309" s="70"/>
    </row>
    <row r="310" spans="8:8">
      <c r="H310" s="70"/>
    </row>
    <row r="311" spans="8:8">
      <c r="H311" s="70"/>
    </row>
    <row r="312" spans="8:8">
      <c r="H312" s="70"/>
    </row>
    <row r="313" spans="8:8">
      <c r="H313" s="70"/>
    </row>
    <row r="314" spans="8:8">
      <c r="H314" s="70"/>
    </row>
    <row r="315" spans="8:8">
      <c r="H315" s="70"/>
    </row>
    <row r="316" spans="8:8">
      <c r="H316" s="70"/>
    </row>
    <row r="317" spans="8:8">
      <c r="H317" s="70"/>
    </row>
    <row r="318" spans="8:8">
      <c r="H318" s="70"/>
    </row>
    <row r="319" spans="8:8">
      <c r="H319" s="70"/>
    </row>
    <row r="320" spans="8:8">
      <c r="H320" s="70"/>
    </row>
    <row r="321" spans="8:8">
      <c r="H321" s="70"/>
    </row>
    <row r="322" spans="8:8">
      <c r="H322" s="70"/>
    </row>
    <row r="323" spans="8:8">
      <c r="H323" s="70"/>
    </row>
    <row r="324" spans="8:8">
      <c r="H324" s="70"/>
    </row>
    <row r="325" spans="8:8">
      <c r="H325" s="70"/>
    </row>
    <row r="326" spans="8:8">
      <c r="H326" s="70"/>
    </row>
    <row r="327" spans="8:8">
      <c r="H327" s="70"/>
    </row>
    <row r="328" spans="8:8">
      <c r="H328" s="70"/>
    </row>
    <row r="329" spans="8:8">
      <c r="H329" s="70"/>
    </row>
    <row r="330" spans="8:8">
      <c r="H330" s="70"/>
    </row>
    <row r="331" spans="8:8">
      <c r="H331" s="70"/>
    </row>
    <row r="332" spans="8:8">
      <c r="H332" s="70"/>
    </row>
    <row r="333" spans="8:8">
      <c r="H333" s="70"/>
    </row>
    <row r="334" spans="8:8">
      <c r="H334" s="70"/>
    </row>
    <row r="335" spans="8:8">
      <c r="H335" s="70"/>
    </row>
    <row r="336" spans="8:8">
      <c r="H336" s="70"/>
    </row>
    <row r="337" spans="8:8">
      <c r="H337" s="70"/>
    </row>
    <row r="338" spans="8:8">
      <c r="H338" s="70"/>
    </row>
    <row r="339" spans="8:8">
      <c r="H339" s="70"/>
    </row>
    <row r="340" spans="8:8">
      <c r="H340" s="70"/>
    </row>
    <row r="341" spans="8:8">
      <c r="H341" s="70"/>
    </row>
    <row r="342" spans="8:8">
      <c r="H342" s="70"/>
    </row>
    <row r="343" spans="8:8">
      <c r="H343" s="70"/>
    </row>
    <row r="344" spans="8:8">
      <c r="H344" s="70"/>
    </row>
    <row r="345" spans="8:8">
      <c r="H345" s="70"/>
    </row>
    <row r="346" spans="8:8">
      <c r="H346" s="70"/>
    </row>
    <row r="347" spans="8:8">
      <c r="H347" s="70"/>
    </row>
    <row r="348" spans="8:8">
      <c r="H348" s="70"/>
    </row>
    <row r="349" spans="8:8">
      <c r="H349" s="70"/>
    </row>
    <row r="350" spans="8:8">
      <c r="H350" s="70"/>
    </row>
    <row r="351" spans="8:8">
      <c r="H351" s="70"/>
    </row>
    <row r="352" spans="8:8">
      <c r="H352" s="70"/>
    </row>
    <row r="353" spans="8:8">
      <c r="H353" s="70"/>
    </row>
    <row r="354" spans="8:8">
      <c r="H354" s="70"/>
    </row>
    <row r="355" spans="8:8">
      <c r="H355" s="70"/>
    </row>
    <row r="356" spans="8:8">
      <c r="H356" s="70"/>
    </row>
    <row r="357" spans="8:8">
      <c r="H357" s="70"/>
    </row>
    <row r="358" spans="8:8">
      <c r="H358" s="70"/>
    </row>
    <row r="359" spans="8:8">
      <c r="H359" s="70"/>
    </row>
    <row r="360" spans="8:8">
      <c r="H360" s="70"/>
    </row>
    <row r="361" spans="8:8">
      <c r="H361" s="70"/>
    </row>
    <row r="362" spans="8:8">
      <c r="H362" s="70"/>
    </row>
    <row r="363" spans="8:8">
      <c r="H363" s="70"/>
    </row>
    <row r="364" spans="8:8">
      <c r="H364" s="70"/>
    </row>
    <row r="365" spans="8:8">
      <c r="H365" s="70"/>
    </row>
    <row r="366" spans="8:8">
      <c r="H366" s="70"/>
    </row>
    <row r="367" spans="8:8">
      <c r="H367" s="70"/>
    </row>
    <row r="368" spans="8:8">
      <c r="H368" s="70"/>
    </row>
    <row r="369" spans="8:8">
      <c r="H369" s="70"/>
    </row>
    <row r="370" spans="8:8">
      <c r="H370" s="70"/>
    </row>
    <row r="371" spans="8:8">
      <c r="H371" s="70"/>
    </row>
    <row r="372" spans="8:8">
      <c r="H372" s="70"/>
    </row>
    <row r="373" spans="8:8">
      <c r="H373" s="70"/>
    </row>
    <row r="374" spans="8:8">
      <c r="H374" s="70"/>
    </row>
    <row r="375" spans="8:8">
      <c r="H375" s="70"/>
    </row>
    <row r="376" spans="8:8">
      <c r="H376" s="70"/>
    </row>
    <row r="377" spans="8:8">
      <c r="H377" s="70"/>
    </row>
    <row r="378" spans="8:8">
      <c r="H378" s="70"/>
    </row>
    <row r="379" spans="8:8">
      <c r="H379" s="70"/>
    </row>
    <row r="380" spans="8:8">
      <c r="H380" s="70"/>
    </row>
    <row r="381" spans="8:8">
      <c r="H381" s="70"/>
    </row>
    <row r="382" spans="8:8">
      <c r="H382" s="70"/>
    </row>
    <row r="383" spans="8:8">
      <c r="H383" s="70"/>
    </row>
    <row r="384" spans="8:8">
      <c r="H384" s="70"/>
    </row>
    <row r="385" spans="8:8">
      <c r="H385" s="70"/>
    </row>
    <row r="386" spans="8:8">
      <c r="H386" s="70"/>
    </row>
    <row r="387" spans="8:8">
      <c r="H387" s="70"/>
    </row>
    <row r="388" spans="8:8">
      <c r="H388" s="70"/>
    </row>
    <row r="389" spans="8:8">
      <c r="H389" s="70"/>
    </row>
    <row r="390" spans="8:8">
      <c r="H390" s="70"/>
    </row>
    <row r="391" spans="8:8">
      <c r="H391" s="70"/>
    </row>
    <row r="392" spans="8:8">
      <c r="H392" s="70"/>
    </row>
    <row r="393" spans="8:8">
      <c r="H393" s="70"/>
    </row>
    <row r="394" spans="8:8">
      <c r="H394" s="70"/>
    </row>
    <row r="395" spans="8:8">
      <c r="H395" s="70"/>
    </row>
    <row r="396" spans="8:8">
      <c r="H396" s="70"/>
    </row>
    <row r="397" spans="8:8">
      <c r="H397" s="70"/>
    </row>
    <row r="398" spans="8:8">
      <c r="H398" s="70"/>
    </row>
    <row r="399" spans="8:8">
      <c r="H399" s="70"/>
    </row>
    <row r="400" spans="8:8">
      <c r="H400" s="70"/>
    </row>
    <row r="401" spans="8:8">
      <c r="H401" s="70"/>
    </row>
    <row r="402" spans="8:8">
      <c r="H402" s="70"/>
    </row>
    <row r="403" spans="8:8">
      <c r="H403" s="70"/>
    </row>
    <row r="404" spans="8:8">
      <c r="H404" s="70"/>
    </row>
    <row r="405" spans="8:8">
      <c r="H405" s="70"/>
    </row>
    <row r="406" spans="8:8">
      <c r="H406" s="70"/>
    </row>
    <row r="407" spans="8:8">
      <c r="H407" s="70"/>
    </row>
    <row r="408" spans="8:8">
      <c r="H408" s="70"/>
    </row>
    <row r="409" spans="8:8">
      <c r="H409" s="70"/>
    </row>
    <row r="410" spans="8:8">
      <c r="H410" s="70"/>
    </row>
    <row r="411" spans="8:8">
      <c r="H411" s="70"/>
    </row>
    <row r="412" spans="8:8">
      <c r="H412" s="70"/>
    </row>
    <row r="413" spans="8:8">
      <c r="H413" s="70"/>
    </row>
    <row r="414" spans="8:8">
      <c r="H414" s="70"/>
    </row>
    <row r="415" spans="8:8">
      <c r="H415" s="70"/>
    </row>
    <row r="416" spans="8:8">
      <c r="H416" s="70"/>
    </row>
    <row r="417" spans="8:8">
      <c r="H417" s="70"/>
    </row>
    <row r="418" spans="8:8">
      <c r="H418" s="70"/>
    </row>
    <row r="419" spans="8:8">
      <c r="H419" s="70"/>
    </row>
    <row r="420" spans="8:8">
      <c r="H420" s="70"/>
    </row>
    <row r="421" spans="8:8">
      <c r="H421" s="70"/>
    </row>
    <row r="422" spans="8:8">
      <c r="H422" s="70"/>
    </row>
    <row r="423" spans="8:8">
      <c r="H423" s="70"/>
    </row>
    <row r="424" spans="8:8">
      <c r="H424" s="70"/>
    </row>
    <row r="425" spans="8:8">
      <c r="H425" s="70"/>
    </row>
    <row r="426" spans="8:8">
      <c r="H426" s="70"/>
    </row>
    <row r="427" spans="8:8">
      <c r="H427" s="70"/>
    </row>
    <row r="428" spans="8:8">
      <c r="H428" s="70"/>
    </row>
    <row r="429" spans="8:8">
      <c r="H429" s="70"/>
    </row>
    <row r="430" spans="8:8">
      <c r="H430" s="70"/>
    </row>
    <row r="431" spans="8:8">
      <c r="H431" s="70"/>
    </row>
    <row r="432" spans="8:8">
      <c r="H432" s="70"/>
    </row>
    <row r="433" spans="8:8">
      <c r="H433" s="70"/>
    </row>
    <row r="434" spans="8:8">
      <c r="H434" s="70"/>
    </row>
    <row r="435" spans="8:8">
      <c r="H435" s="70"/>
    </row>
    <row r="436" spans="8:8">
      <c r="H436" s="70"/>
    </row>
    <row r="437" spans="8:8">
      <c r="H437" s="70"/>
    </row>
    <row r="438" spans="8:8">
      <c r="H438" s="70"/>
    </row>
    <row r="439" spans="8:8">
      <c r="H439" s="70"/>
    </row>
    <row r="440" spans="8:8">
      <c r="H440" s="70"/>
    </row>
    <row r="441" spans="8:8">
      <c r="H441" s="70"/>
    </row>
    <row r="442" spans="8:8">
      <c r="H442" s="70"/>
    </row>
    <row r="443" spans="8:8">
      <c r="H443" s="70"/>
    </row>
    <row r="444" spans="8:8">
      <c r="H444" s="70"/>
    </row>
    <row r="445" spans="8:8">
      <c r="H445" s="70"/>
    </row>
    <row r="446" spans="8:8">
      <c r="H446" s="70"/>
    </row>
    <row r="447" spans="8:8">
      <c r="H447" s="70"/>
    </row>
    <row r="448" spans="8:8">
      <c r="H448" s="70"/>
    </row>
    <row r="449" spans="8:8">
      <c r="H449" s="70"/>
    </row>
    <row r="450" spans="8:8">
      <c r="H450" s="70"/>
    </row>
    <row r="451" spans="8:8">
      <c r="H451" s="70"/>
    </row>
    <row r="452" spans="8:8">
      <c r="H452" s="70"/>
    </row>
    <row r="453" spans="8:8">
      <c r="H453" s="70"/>
    </row>
    <row r="454" spans="8:8">
      <c r="H454" s="70"/>
    </row>
    <row r="455" spans="8:8">
      <c r="H455" s="70"/>
    </row>
    <row r="456" spans="8:8">
      <c r="H456" s="70"/>
    </row>
    <row r="457" spans="8:8">
      <c r="H457" s="70"/>
    </row>
    <row r="458" spans="8:8">
      <c r="H458" s="70"/>
    </row>
    <row r="459" spans="8:8">
      <c r="H459" s="70"/>
    </row>
    <row r="460" spans="8:8">
      <c r="H460" s="70"/>
    </row>
    <row r="461" spans="8:8">
      <c r="H461" s="70"/>
    </row>
    <row r="462" spans="8:8">
      <c r="H462" s="70"/>
    </row>
    <row r="463" spans="8:8">
      <c r="H463" s="70"/>
    </row>
    <row r="464" spans="8:8">
      <c r="H464" s="70"/>
    </row>
    <row r="465" spans="8:8">
      <c r="H465" s="70"/>
    </row>
    <row r="466" spans="8:8">
      <c r="H466" s="70"/>
    </row>
    <row r="467" spans="8:8">
      <c r="H467" s="70"/>
    </row>
    <row r="468" spans="8:8">
      <c r="H468" s="70"/>
    </row>
    <row r="469" spans="8:8">
      <c r="H469" s="70"/>
    </row>
    <row r="470" spans="8:8">
      <c r="H470" s="70"/>
    </row>
    <row r="471" spans="8:8">
      <c r="H471" s="70"/>
    </row>
    <row r="472" spans="8:8">
      <c r="H472" s="70"/>
    </row>
    <row r="473" spans="8:8">
      <c r="H473" s="70"/>
    </row>
    <row r="474" spans="8:8">
      <c r="H474" s="70"/>
    </row>
    <row r="475" spans="8:8">
      <c r="H475" s="70"/>
    </row>
    <row r="476" spans="8:8">
      <c r="H476" s="70"/>
    </row>
    <row r="477" spans="8:8">
      <c r="H477" s="70"/>
    </row>
    <row r="478" spans="8:8">
      <c r="H478" s="70"/>
    </row>
    <row r="479" spans="8:8">
      <c r="H479" s="70"/>
    </row>
    <row r="480" spans="8:8">
      <c r="H480" s="70"/>
    </row>
    <row r="481" spans="8:8">
      <c r="H481" s="70"/>
    </row>
    <row r="482" spans="8:8">
      <c r="H482" s="70"/>
    </row>
    <row r="483" spans="8:8">
      <c r="H483" s="70"/>
    </row>
    <row r="484" spans="8:8">
      <c r="H484" s="70"/>
    </row>
    <row r="485" spans="8:8">
      <c r="H485" s="70"/>
    </row>
    <row r="486" spans="8:8">
      <c r="H486" s="70"/>
    </row>
    <row r="487" spans="8:8">
      <c r="H487" s="70"/>
    </row>
    <row r="488" spans="8:8">
      <c r="H488" s="70"/>
    </row>
    <row r="489" spans="8:8">
      <c r="H489" s="70"/>
    </row>
    <row r="490" spans="8:8">
      <c r="H490" s="70"/>
    </row>
    <row r="491" spans="8:8">
      <c r="H491" s="70"/>
    </row>
    <row r="492" spans="8:8">
      <c r="H492" s="70"/>
    </row>
    <row r="493" spans="8:8">
      <c r="H493" s="70"/>
    </row>
    <row r="494" spans="8:8">
      <c r="H494" s="70"/>
    </row>
    <row r="495" spans="8:8">
      <c r="H495" s="70"/>
    </row>
    <row r="496" spans="8:8">
      <c r="H496" s="70"/>
    </row>
    <row r="497" spans="8:8">
      <c r="H497" s="70"/>
    </row>
    <row r="498" spans="8:8">
      <c r="H498" s="70"/>
    </row>
    <row r="499" spans="8:8">
      <c r="H499" s="70"/>
    </row>
    <row r="500" spans="8:8">
      <c r="H500" s="70"/>
    </row>
    <row r="501" spans="8:8">
      <c r="H501" s="70"/>
    </row>
    <row r="502" spans="8:8">
      <c r="H502" s="70"/>
    </row>
    <row r="503" spans="8:8">
      <c r="H503" s="70"/>
    </row>
    <row r="504" spans="8:8">
      <c r="H504" s="70"/>
    </row>
    <row r="505" spans="8:8">
      <c r="H505" s="70"/>
    </row>
    <row r="506" spans="8:8">
      <c r="H506" s="70"/>
    </row>
    <row r="507" spans="8:8">
      <c r="H507" s="70"/>
    </row>
    <row r="508" spans="8:8">
      <c r="H508" s="70"/>
    </row>
    <row r="509" spans="8:8">
      <c r="H509" s="70"/>
    </row>
    <row r="510" spans="8:8">
      <c r="H510" s="70"/>
    </row>
    <row r="511" spans="8:8">
      <c r="H511" s="70"/>
    </row>
    <row r="512" spans="8:8">
      <c r="H512" s="70"/>
    </row>
    <row r="513" spans="8:8">
      <c r="H513" s="70"/>
    </row>
    <row r="514" spans="8:8">
      <c r="H514" s="70"/>
    </row>
    <row r="515" spans="8:8">
      <c r="H515" s="70"/>
    </row>
    <row r="516" spans="8:8">
      <c r="H516" s="70"/>
    </row>
    <row r="517" spans="8:8">
      <c r="H517" s="70"/>
    </row>
    <row r="518" spans="8:8">
      <c r="H518" s="70"/>
    </row>
    <row r="519" spans="8:8">
      <c r="H519" s="70"/>
    </row>
    <row r="520" spans="8:8">
      <c r="H520" s="70"/>
    </row>
    <row r="521" spans="8:8">
      <c r="H521" s="70"/>
    </row>
    <row r="522" spans="8:8">
      <c r="H522" s="70"/>
    </row>
    <row r="523" spans="8:8">
      <c r="H523" s="70"/>
    </row>
    <row r="524" spans="8:8">
      <c r="H524" s="70"/>
    </row>
    <row r="525" spans="8:8">
      <c r="H525" s="70"/>
    </row>
    <row r="526" spans="8:8">
      <c r="H526" s="70"/>
    </row>
    <row r="527" spans="8:8">
      <c r="H527" s="70"/>
    </row>
    <row r="528" spans="8:8">
      <c r="H528" s="70"/>
    </row>
    <row r="529" spans="8:8">
      <c r="H529" s="70"/>
    </row>
    <row r="530" spans="8:8">
      <c r="H530" s="70"/>
    </row>
    <row r="531" spans="8:8">
      <c r="H531" s="70"/>
    </row>
    <row r="532" spans="8:8">
      <c r="H532" s="70"/>
    </row>
    <row r="533" spans="8:8">
      <c r="H533" s="70"/>
    </row>
    <row r="534" spans="8:8">
      <c r="H534" s="70"/>
    </row>
    <row r="535" spans="8:8">
      <c r="H535" s="70"/>
    </row>
    <row r="536" spans="8:8">
      <c r="H536" s="70"/>
    </row>
    <row r="537" spans="8:8">
      <c r="H537" s="70"/>
    </row>
    <row r="538" spans="8:8">
      <c r="H538" s="70"/>
    </row>
    <row r="539" spans="8:8">
      <c r="H539" s="70"/>
    </row>
    <row r="540" spans="8:8">
      <c r="H540" s="70"/>
    </row>
    <row r="541" spans="8:8">
      <c r="H541" s="70"/>
    </row>
    <row r="542" spans="8:8">
      <c r="H542" s="70"/>
    </row>
    <row r="543" spans="8:8">
      <c r="H543" s="70"/>
    </row>
    <row r="544" spans="8:8">
      <c r="H544" s="70"/>
    </row>
    <row r="545" spans="8:8">
      <c r="H545" s="70"/>
    </row>
    <row r="546" spans="8:8">
      <c r="H546" s="70"/>
    </row>
    <row r="547" spans="8:8">
      <c r="H547" s="70"/>
    </row>
    <row r="548" spans="8:8">
      <c r="H548" s="70"/>
    </row>
    <row r="549" spans="8:8">
      <c r="H549" s="70"/>
    </row>
    <row r="550" spans="8:8">
      <c r="H550" s="70"/>
    </row>
    <row r="551" spans="8:8">
      <c r="H551" s="70"/>
    </row>
    <row r="552" spans="8:8">
      <c r="H552" s="70"/>
    </row>
    <row r="553" spans="8:8">
      <c r="H553" s="70"/>
    </row>
    <row r="554" spans="8:8">
      <c r="H554" s="70"/>
    </row>
    <row r="555" spans="8:8">
      <c r="H555" s="70"/>
    </row>
    <row r="556" spans="8:8">
      <c r="H556" s="70"/>
    </row>
    <row r="557" spans="8:8">
      <c r="H557" s="70"/>
    </row>
    <row r="558" spans="8:8">
      <c r="H558" s="70"/>
    </row>
    <row r="559" spans="8:8">
      <c r="H559" s="70"/>
    </row>
    <row r="560" spans="8:8">
      <c r="H560" s="70"/>
    </row>
    <row r="561" spans="8:8">
      <c r="H561" s="70"/>
    </row>
    <row r="562" spans="8:8">
      <c r="H562" s="70"/>
    </row>
    <row r="563" spans="8:8">
      <c r="H563" s="70"/>
    </row>
    <row r="564" spans="8:8">
      <c r="H564" s="70"/>
    </row>
    <row r="565" spans="8:8">
      <c r="H565" s="70"/>
    </row>
    <row r="566" spans="8:8">
      <c r="H566" s="70"/>
    </row>
    <row r="567" spans="8:8">
      <c r="H567" s="70"/>
    </row>
    <row r="568" spans="8:8">
      <c r="H568" s="70"/>
    </row>
    <row r="569" spans="8:8">
      <c r="H569" s="70"/>
    </row>
    <row r="570" spans="8:8">
      <c r="H570" s="70"/>
    </row>
    <row r="571" spans="8:8">
      <c r="H571" s="70"/>
    </row>
    <row r="572" spans="8:8">
      <c r="H572" s="70"/>
    </row>
    <row r="573" spans="8:8">
      <c r="H573" s="70"/>
    </row>
    <row r="574" spans="8:8">
      <c r="H574" s="70"/>
    </row>
    <row r="575" spans="8:8">
      <c r="H575" s="70"/>
    </row>
    <row r="576" spans="8:8">
      <c r="H576" s="70"/>
    </row>
    <row r="577" spans="8:8">
      <c r="H577" s="70"/>
    </row>
    <row r="578" spans="8:8">
      <c r="H578" s="70"/>
    </row>
    <row r="579" spans="8:8">
      <c r="H579" s="70"/>
    </row>
    <row r="580" spans="8:8">
      <c r="H580" s="70"/>
    </row>
    <row r="581" spans="8:8">
      <c r="H581" s="70"/>
    </row>
    <row r="582" spans="8:8">
      <c r="H582" s="70"/>
    </row>
    <row r="583" spans="8:8">
      <c r="H583" s="70"/>
    </row>
    <row r="584" spans="8:8">
      <c r="H584" s="70"/>
    </row>
    <row r="585" spans="8:8">
      <c r="H585" s="70"/>
    </row>
    <row r="586" spans="8:8">
      <c r="H586" s="70"/>
    </row>
    <row r="587" spans="8:8">
      <c r="H587" s="70"/>
    </row>
    <row r="588" spans="8:8">
      <c r="H588" s="70"/>
    </row>
    <row r="589" spans="8:8">
      <c r="H589" s="70"/>
    </row>
    <row r="590" spans="8:8">
      <c r="H590" s="70"/>
    </row>
    <row r="591" spans="8:8">
      <c r="H591" s="70"/>
    </row>
    <row r="592" spans="8:8">
      <c r="H592" s="70"/>
    </row>
    <row r="593" spans="8:8">
      <c r="H593" s="70"/>
    </row>
    <row r="594" spans="8:8">
      <c r="H594" s="70"/>
    </row>
    <row r="595" spans="8:8">
      <c r="H595" s="70"/>
    </row>
    <row r="596" spans="8:8">
      <c r="H596" s="70"/>
    </row>
    <row r="597" spans="8:8">
      <c r="H597" s="70"/>
    </row>
    <row r="598" spans="8:8">
      <c r="H598" s="70"/>
    </row>
    <row r="599" spans="8:8">
      <c r="H599" s="70"/>
    </row>
    <row r="600" spans="8:8">
      <c r="H600" s="70"/>
    </row>
    <row r="601" spans="8:8">
      <c r="H601" s="70"/>
    </row>
    <row r="602" spans="8:8">
      <c r="H602" s="70"/>
    </row>
    <row r="603" spans="8:8">
      <c r="H603" s="70"/>
    </row>
    <row r="604" spans="8:8">
      <c r="H604" s="70"/>
    </row>
    <row r="605" spans="8:8">
      <c r="H605" s="70"/>
    </row>
    <row r="606" spans="8:8">
      <c r="H606" s="70"/>
    </row>
    <row r="607" spans="8:8">
      <c r="H607" s="70"/>
    </row>
    <row r="608" spans="8:8">
      <c r="H608" s="70"/>
    </row>
    <row r="609" spans="8:8">
      <c r="H609" s="70"/>
    </row>
    <row r="610" spans="8:8">
      <c r="H610" s="70"/>
    </row>
    <row r="611" spans="8:8">
      <c r="H611" s="70"/>
    </row>
    <row r="612" spans="8:8">
      <c r="H612" s="70"/>
    </row>
    <row r="613" spans="8:8">
      <c r="H613" s="70"/>
    </row>
    <row r="614" spans="8:8">
      <c r="H614" s="70"/>
    </row>
    <row r="615" spans="8:8">
      <c r="H615" s="70"/>
    </row>
    <row r="616" spans="8:8">
      <c r="H616" s="70"/>
    </row>
    <row r="617" spans="8:8">
      <c r="H617" s="70"/>
    </row>
    <row r="618" spans="8:8">
      <c r="H618" s="70"/>
    </row>
    <row r="619" spans="8:8">
      <c r="H619" s="70"/>
    </row>
    <row r="620" spans="8:8">
      <c r="H620" s="70"/>
    </row>
    <row r="621" spans="8:8">
      <c r="H621" s="70"/>
    </row>
    <row r="622" spans="8:8">
      <c r="H622" s="70"/>
    </row>
    <row r="623" spans="8:8">
      <c r="H623" s="70"/>
    </row>
    <row r="624" spans="8:8">
      <c r="H624" s="70"/>
    </row>
    <row r="625" spans="8:8">
      <c r="H625" s="70"/>
    </row>
    <row r="626" spans="8:8">
      <c r="H626" s="70"/>
    </row>
    <row r="627" spans="8:8">
      <c r="H627" s="70"/>
    </row>
    <row r="628" spans="8:8">
      <c r="H628" s="70"/>
    </row>
    <row r="629" spans="8:8">
      <c r="H629" s="70"/>
    </row>
    <row r="630" spans="8:8">
      <c r="H630" s="70"/>
    </row>
    <row r="631" spans="8:8">
      <c r="H631" s="70"/>
    </row>
    <row r="632" spans="8:8">
      <c r="H632" s="70"/>
    </row>
    <row r="633" spans="8:8">
      <c r="H633" s="70"/>
    </row>
    <row r="634" spans="8:8">
      <c r="H634" s="70"/>
    </row>
    <row r="635" spans="8:8">
      <c r="H635" s="70"/>
    </row>
    <row r="636" spans="8:8">
      <c r="H636" s="70"/>
    </row>
    <row r="637" spans="8:8">
      <c r="H637" s="70"/>
    </row>
    <row r="638" spans="8:8">
      <c r="H638" s="70"/>
    </row>
    <row r="639" spans="8:8">
      <c r="H639" s="70"/>
    </row>
    <row r="640" spans="8:8">
      <c r="H640" s="70"/>
    </row>
    <row r="641" spans="8:8">
      <c r="H641" s="70"/>
    </row>
    <row r="642" spans="8:8">
      <c r="H642" s="70"/>
    </row>
    <row r="643" spans="8:8">
      <c r="H643" s="70"/>
    </row>
    <row r="644" spans="8:8">
      <c r="H644" s="70"/>
    </row>
    <row r="645" spans="8:8">
      <c r="H645" s="70"/>
    </row>
    <row r="646" spans="8:8">
      <c r="H646" s="70"/>
    </row>
    <row r="647" spans="8:8">
      <c r="H647" s="70"/>
    </row>
    <row r="648" spans="8:8">
      <c r="H648" s="70"/>
    </row>
    <row r="649" spans="8:8">
      <c r="H649" s="70"/>
    </row>
    <row r="650" spans="8:8">
      <c r="H650" s="70"/>
    </row>
    <row r="651" spans="8:8">
      <c r="H651" s="70"/>
    </row>
    <row r="652" spans="8:8">
      <c r="H652" s="70"/>
    </row>
    <row r="653" spans="8:8">
      <c r="H653" s="70"/>
    </row>
    <row r="654" spans="8:8">
      <c r="H654" s="70"/>
    </row>
    <row r="655" spans="8:8">
      <c r="H655" s="70"/>
    </row>
    <row r="656" spans="8:8">
      <c r="H656" s="70"/>
    </row>
    <row r="657" spans="8:8">
      <c r="H657" s="70"/>
    </row>
    <row r="658" spans="8:8">
      <c r="H658" s="70"/>
    </row>
    <row r="659" spans="8:8">
      <c r="H659" s="70"/>
    </row>
    <row r="660" spans="8:8">
      <c r="H660" s="70"/>
    </row>
    <row r="661" spans="8:8">
      <c r="H661" s="70"/>
    </row>
    <row r="662" spans="8:8">
      <c r="H662" s="70"/>
    </row>
    <row r="663" spans="8:8">
      <c r="H663" s="70"/>
    </row>
    <row r="664" spans="8:8">
      <c r="H664" s="70"/>
    </row>
    <row r="665" spans="8:8">
      <c r="H665" s="70"/>
    </row>
    <row r="666" spans="8:8">
      <c r="H666" s="70"/>
    </row>
    <row r="667" spans="8:8">
      <c r="H667" s="70"/>
    </row>
    <row r="668" spans="8:8">
      <c r="H668" s="70"/>
    </row>
    <row r="669" spans="8:8">
      <c r="H669" s="70"/>
    </row>
    <row r="670" spans="8:8">
      <c r="H670" s="70"/>
    </row>
    <row r="671" spans="8:8">
      <c r="H671" s="70"/>
    </row>
    <row r="672" spans="8:8">
      <c r="H672" s="70"/>
    </row>
    <row r="673" spans="8:8">
      <c r="H673" s="70"/>
    </row>
    <row r="674" spans="8:8">
      <c r="H674" s="70"/>
    </row>
    <row r="675" spans="8:8">
      <c r="H675" s="70"/>
    </row>
    <row r="676" spans="8:8">
      <c r="H676" s="70"/>
    </row>
    <row r="677" spans="8:8">
      <c r="H677" s="70"/>
    </row>
    <row r="678" spans="8:8">
      <c r="H678" s="70"/>
    </row>
    <row r="679" spans="8:8">
      <c r="H679" s="70"/>
    </row>
    <row r="680" spans="8:8">
      <c r="H680" s="70"/>
    </row>
    <row r="681" spans="8:8">
      <c r="H681" s="70"/>
    </row>
    <row r="682" spans="8:8">
      <c r="H682" s="70"/>
    </row>
    <row r="683" spans="8:8">
      <c r="H683" s="70"/>
    </row>
    <row r="684" spans="8:8">
      <c r="H684" s="70"/>
    </row>
    <row r="685" spans="8:8">
      <c r="H685" s="70"/>
    </row>
    <row r="686" spans="8:8">
      <c r="H686" s="70"/>
    </row>
    <row r="687" spans="8:8">
      <c r="H687" s="70"/>
    </row>
    <row r="688" spans="8:8">
      <c r="H688" s="70"/>
    </row>
    <row r="689" spans="8:8">
      <c r="H689" s="70"/>
    </row>
    <row r="690" spans="8:8">
      <c r="H690" s="70"/>
    </row>
    <row r="691" spans="8:8">
      <c r="H691" s="70"/>
    </row>
    <row r="692" spans="8:8">
      <c r="H692" s="70"/>
    </row>
    <row r="693" spans="8:8">
      <c r="H693" s="70"/>
    </row>
    <row r="694" spans="8:8">
      <c r="H694" s="70"/>
    </row>
    <row r="695" spans="8:8">
      <c r="H695" s="70"/>
    </row>
    <row r="696" spans="8:8">
      <c r="H696" s="70"/>
    </row>
    <row r="697" spans="8:8">
      <c r="H697" s="70"/>
    </row>
    <row r="698" spans="8:8">
      <c r="H698" s="70"/>
    </row>
    <row r="699" spans="8:8">
      <c r="H699" s="70"/>
    </row>
    <row r="700" spans="8:8">
      <c r="H700" s="70"/>
    </row>
    <row r="701" spans="8:8">
      <c r="H701" s="70"/>
    </row>
    <row r="702" spans="8:8">
      <c r="H702" s="70"/>
    </row>
    <row r="703" spans="8:8">
      <c r="H703" s="70"/>
    </row>
    <row r="704" spans="8:8">
      <c r="H704" s="70"/>
    </row>
    <row r="705" spans="8:8">
      <c r="H705" s="70"/>
    </row>
    <row r="706" spans="8:8">
      <c r="H706" s="70"/>
    </row>
    <row r="707" spans="8:8">
      <c r="H707" s="70"/>
    </row>
    <row r="708" spans="8:8">
      <c r="H708" s="70"/>
    </row>
    <row r="709" spans="8:8">
      <c r="H709" s="70"/>
    </row>
    <row r="710" spans="8:8">
      <c r="H710" s="70"/>
    </row>
    <row r="711" spans="8:8">
      <c r="H711" s="70"/>
    </row>
    <row r="712" spans="8:8">
      <c r="H712" s="70"/>
    </row>
    <row r="713" spans="8:8">
      <c r="H713" s="70"/>
    </row>
    <row r="714" spans="8:8">
      <c r="H714" s="70"/>
    </row>
    <row r="715" spans="8:8">
      <c r="H715" s="70"/>
    </row>
    <row r="716" spans="8:8">
      <c r="H716" s="70"/>
    </row>
    <row r="717" spans="8:8">
      <c r="H717" s="70"/>
    </row>
    <row r="718" spans="8:8">
      <c r="H718" s="70"/>
    </row>
    <row r="719" spans="8:8">
      <c r="H719" s="70"/>
    </row>
    <row r="720" spans="8:8">
      <c r="H720" s="70"/>
    </row>
    <row r="721" spans="8:8">
      <c r="H721" s="70"/>
    </row>
    <row r="722" spans="8:8">
      <c r="H722" s="70"/>
    </row>
    <row r="723" spans="8:8">
      <c r="H723" s="70"/>
    </row>
    <row r="724" spans="8:8">
      <c r="H724" s="70"/>
    </row>
    <row r="725" spans="8:8">
      <c r="H725" s="70"/>
    </row>
    <row r="726" spans="8:8">
      <c r="H726" s="70"/>
    </row>
    <row r="727" spans="8:8">
      <c r="H727" s="70"/>
    </row>
    <row r="728" spans="8:8">
      <c r="H728" s="70"/>
    </row>
    <row r="729" spans="8:8">
      <c r="H729" s="70"/>
    </row>
    <row r="730" spans="8:8">
      <c r="H730" s="70"/>
    </row>
    <row r="731" spans="8:8">
      <c r="H731" s="70"/>
    </row>
    <row r="732" spans="8:8">
      <c r="H732" s="70"/>
    </row>
    <row r="733" spans="8:8">
      <c r="H733" s="70"/>
    </row>
    <row r="734" spans="8:8">
      <c r="H734" s="70"/>
    </row>
    <row r="735" spans="8:8">
      <c r="H735" s="70"/>
    </row>
    <row r="736" spans="8:8">
      <c r="H736" s="70"/>
    </row>
    <row r="737" spans="8:8">
      <c r="H737" s="70"/>
    </row>
    <row r="738" spans="8:8">
      <c r="H738" s="70"/>
    </row>
    <row r="739" spans="8:8">
      <c r="H739" s="70"/>
    </row>
    <row r="740" spans="8:8">
      <c r="H740" s="70"/>
    </row>
    <row r="741" spans="8:8">
      <c r="H741" s="70"/>
    </row>
    <row r="742" spans="8:8">
      <c r="H742" s="70"/>
    </row>
    <row r="743" spans="8:8">
      <c r="H743" s="70"/>
    </row>
    <row r="744" spans="8:8">
      <c r="H744" s="70"/>
    </row>
    <row r="745" spans="8:8">
      <c r="H745" s="70"/>
    </row>
    <row r="746" spans="8:8">
      <c r="H746" s="70"/>
    </row>
    <row r="747" spans="8:8">
      <c r="H747" s="70"/>
    </row>
    <row r="748" spans="8:8">
      <c r="H748" s="70"/>
    </row>
    <row r="749" spans="8:8">
      <c r="H749" s="70"/>
    </row>
    <row r="750" spans="8:8">
      <c r="H750" s="70"/>
    </row>
    <row r="751" spans="8:8">
      <c r="H751" s="70"/>
    </row>
    <row r="752" spans="8:8">
      <c r="H752" s="70"/>
    </row>
    <row r="753" spans="8:8">
      <c r="H753" s="70"/>
    </row>
    <row r="754" spans="8:8">
      <c r="H754" s="70"/>
    </row>
    <row r="755" spans="8:8">
      <c r="H755" s="70"/>
    </row>
    <row r="756" spans="8:8">
      <c r="H756" s="70"/>
    </row>
    <row r="757" spans="8:8">
      <c r="H757" s="70"/>
    </row>
    <row r="758" spans="8:8">
      <c r="H758" s="70"/>
    </row>
    <row r="759" spans="8:8">
      <c r="H759" s="70"/>
    </row>
    <row r="760" spans="8:8">
      <c r="H760" s="70"/>
    </row>
    <row r="761" spans="8:8">
      <c r="H761" s="70"/>
    </row>
    <row r="762" spans="8:8">
      <c r="H762" s="70"/>
    </row>
    <row r="763" spans="8:8">
      <c r="H763" s="70"/>
    </row>
    <row r="764" spans="8:8">
      <c r="H764" s="70"/>
    </row>
    <row r="765" spans="8:8">
      <c r="H765" s="70"/>
    </row>
    <row r="766" spans="8:8">
      <c r="H766" s="70"/>
    </row>
    <row r="767" spans="8:8">
      <c r="H767" s="70"/>
    </row>
    <row r="768" spans="8:8">
      <c r="H768" s="70"/>
    </row>
    <row r="769" spans="8:8">
      <c r="H769" s="70"/>
    </row>
    <row r="770" spans="8:8">
      <c r="H770" s="70"/>
    </row>
    <row r="771" spans="8:8">
      <c r="H771" s="70"/>
    </row>
    <row r="772" spans="8:8">
      <c r="H772" s="70"/>
    </row>
    <row r="773" spans="8:8">
      <c r="H773" s="70"/>
    </row>
    <row r="774" spans="8:8">
      <c r="H774" s="70"/>
    </row>
    <row r="775" spans="8:8">
      <c r="H775" s="70"/>
    </row>
    <row r="776" spans="8:8">
      <c r="H776" s="70"/>
    </row>
    <row r="777" spans="8:8">
      <c r="H777" s="70"/>
    </row>
    <row r="778" spans="8:8">
      <c r="H778" s="70"/>
    </row>
    <row r="779" spans="8:8">
      <c r="H779" s="70"/>
    </row>
    <row r="780" spans="8:8">
      <c r="H780" s="70"/>
    </row>
    <row r="781" spans="8:8">
      <c r="H781" s="70"/>
    </row>
    <row r="782" spans="8:8">
      <c r="H782" s="70"/>
    </row>
    <row r="783" spans="8:8">
      <c r="H783" s="70"/>
    </row>
    <row r="784" spans="8:8">
      <c r="H784" s="70"/>
    </row>
    <row r="785" spans="8:8">
      <c r="H785" s="70"/>
    </row>
    <row r="786" spans="8:8">
      <c r="H786" s="70"/>
    </row>
    <row r="787" spans="8:8">
      <c r="H787" s="70"/>
    </row>
    <row r="788" spans="8:8">
      <c r="H788" s="70"/>
    </row>
    <row r="789" spans="8:8">
      <c r="H789" s="70"/>
    </row>
    <row r="790" spans="8:8">
      <c r="H790" s="70"/>
    </row>
    <row r="791" spans="8:8">
      <c r="H791" s="70"/>
    </row>
    <row r="792" spans="8:8">
      <c r="H792" s="70"/>
    </row>
    <row r="793" spans="8:8">
      <c r="H793" s="70"/>
    </row>
    <row r="794" spans="8:8">
      <c r="H794" s="70"/>
    </row>
    <row r="795" spans="8:8">
      <c r="H795" s="70"/>
    </row>
    <row r="796" spans="8:8">
      <c r="H796" s="70"/>
    </row>
    <row r="797" spans="8:8">
      <c r="H797" s="70"/>
    </row>
    <row r="798" spans="8:8">
      <c r="H798" s="70"/>
    </row>
    <row r="799" spans="8:8">
      <c r="H799" s="70"/>
    </row>
    <row r="800" spans="8:8">
      <c r="H800" s="70"/>
    </row>
    <row r="801" spans="8:8">
      <c r="H801" s="70"/>
    </row>
    <row r="802" spans="8:8">
      <c r="H802" s="70"/>
    </row>
    <row r="803" spans="8:8">
      <c r="H803" s="70"/>
    </row>
    <row r="804" spans="8:8">
      <c r="H804" s="70"/>
    </row>
    <row r="805" spans="8:8">
      <c r="H805" s="70"/>
    </row>
    <row r="806" spans="8:8">
      <c r="H806" s="70"/>
    </row>
    <row r="807" spans="8:8">
      <c r="H807" s="70"/>
    </row>
    <row r="808" spans="8:8">
      <c r="H808" s="70"/>
    </row>
    <row r="809" spans="8:8">
      <c r="H809" s="70"/>
    </row>
    <row r="810" spans="8:8">
      <c r="H810" s="70"/>
    </row>
    <row r="811" spans="8:8">
      <c r="H811" s="70"/>
    </row>
    <row r="812" spans="8:8">
      <c r="H812" s="70"/>
    </row>
    <row r="813" spans="8:8">
      <c r="H813" s="70"/>
    </row>
    <row r="814" spans="8:8">
      <c r="H814" s="70"/>
    </row>
    <row r="815" spans="8:8">
      <c r="H815" s="70"/>
    </row>
    <row r="816" spans="8:8">
      <c r="H816" s="70"/>
    </row>
    <row r="817" spans="8:8">
      <c r="H817" s="70"/>
    </row>
    <row r="818" spans="8:8">
      <c r="H818" s="70"/>
    </row>
    <row r="819" spans="8:8">
      <c r="H819" s="70"/>
    </row>
    <row r="820" spans="8:8">
      <c r="H820" s="70"/>
    </row>
    <row r="821" spans="8:8">
      <c r="H821" s="70"/>
    </row>
    <row r="822" spans="8:8">
      <c r="H822" s="70"/>
    </row>
    <row r="823" spans="8:8">
      <c r="H823" s="70"/>
    </row>
    <row r="824" spans="8:8">
      <c r="H824" s="70"/>
    </row>
    <row r="825" spans="8:8">
      <c r="H825" s="70"/>
    </row>
    <row r="826" spans="8:8">
      <c r="H826" s="70"/>
    </row>
    <row r="827" spans="8:8">
      <c r="H827" s="70"/>
    </row>
    <row r="828" spans="8:8">
      <c r="H828" s="70"/>
    </row>
    <row r="829" spans="8:8">
      <c r="H829" s="70"/>
    </row>
    <row r="830" spans="8:8">
      <c r="H830" s="70"/>
    </row>
    <row r="831" spans="8:8">
      <c r="H831" s="70"/>
    </row>
    <row r="832" spans="8:8">
      <c r="H832" s="70"/>
    </row>
    <row r="833" spans="8:8">
      <c r="H833" s="70"/>
    </row>
    <row r="834" spans="8:8">
      <c r="H834" s="70"/>
    </row>
    <row r="835" spans="8:8">
      <c r="H835" s="70"/>
    </row>
    <row r="836" spans="8:8">
      <c r="H836" s="70"/>
    </row>
    <row r="837" spans="8:8">
      <c r="H837" s="70"/>
    </row>
    <row r="838" spans="8:8">
      <c r="H838" s="70"/>
    </row>
    <row r="839" spans="8:8">
      <c r="H839" s="70"/>
    </row>
    <row r="840" spans="8:8">
      <c r="H840" s="70"/>
    </row>
    <row r="841" spans="8:8">
      <c r="H841" s="70"/>
    </row>
    <row r="842" spans="8:8">
      <c r="H842" s="70"/>
    </row>
    <row r="843" spans="8:8">
      <c r="H843" s="70"/>
    </row>
    <row r="844" spans="8:8">
      <c r="H844" s="70"/>
    </row>
    <row r="845" spans="8:8">
      <c r="H845" s="70"/>
    </row>
    <row r="846" spans="8:8">
      <c r="H846" s="70"/>
    </row>
    <row r="847" spans="8:8">
      <c r="H847" s="70"/>
    </row>
    <row r="848" spans="8:8">
      <c r="H848" s="70"/>
    </row>
    <row r="849" spans="8:8">
      <c r="H849" s="70"/>
    </row>
    <row r="850" spans="8:8">
      <c r="H850" s="70"/>
    </row>
    <row r="851" spans="8:8">
      <c r="H851" s="70"/>
    </row>
    <row r="852" spans="8:8">
      <c r="H852" s="70"/>
    </row>
    <row r="853" spans="8:8">
      <c r="H853" s="70"/>
    </row>
    <row r="854" spans="8:8">
      <c r="H854" s="70"/>
    </row>
    <row r="855" spans="8:8">
      <c r="H855" s="70"/>
    </row>
    <row r="856" spans="8:8">
      <c r="H856" s="70"/>
    </row>
    <row r="857" spans="8:8">
      <c r="H857" s="70"/>
    </row>
    <row r="858" spans="8:8">
      <c r="H858" s="70"/>
    </row>
    <row r="859" spans="8:8">
      <c r="H859" s="70"/>
    </row>
    <row r="860" spans="8:8">
      <c r="H860" s="70"/>
    </row>
    <row r="861" spans="8:8">
      <c r="H861" s="70"/>
    </row>
    <row r="862" spans="8:8">
      <c r="H862" s="70"/>
    </row>
    <row r="863" spans="8:8">
      <c r="H863" s="70"/>
    </row>
    <row r="864" spans="8:8">
      <c r="H864" s="70"/>
    </row>
    <row r="865" spans="8:8">
      <c r="H865" s="70"/>
    </row>
    <row r="866" spans="8:8">
      <c r="H866" s="70"/>
    </row>
    <row r="867" spans="8:8">
      <c r="H867" s="70"/>
    </row>
    <row r="868" spans="8:8">
      <c r="H868" s="70"/>
    </row>
    <row r="869" spans="8:8">
      <c r="H869" s="70"/>
    </row>
    <row r="870" spans="8:8">
      <c r="H870" s="70"/>
    </row>
    <row r="871" spans="8:8">
      <c r="H871" s="70"/>
    </row>
    <row r="872" spans="8:8">
      <c r="H872" s="70"/>
    </row>
    <row r="873" spans="8:8">
      <c r="H873" s="70"/>
    </row>
    <row r="874" spans="8:8">
      <c r="H874" s="70"/>
    </row>
    <row r="875" spans="8:8">
      <c r="H875" s="70"/>
    </row>
    <row r="876" spans="8:8">
      <c r="H876" s="70"/>
    </row>
    <row r="877" spans="8:8">
      <c r="H877" s="70"/>
    </row>
    <row r="878" spans="8:8">
      <c r="H878" s="70"/>
    </row>
    <row r="879" spans="8:8">
      <c r="H879" s="70"/>
    </row>
    <row r="880" spans="8:8">
      <c r="H880" s="70"/>
    </row>
    <row r="881" spans="8:8">
      <c r="H881" s="70"/>
    </row>
    <row r="882" spans="8:8">
      <c r="H882" s="70"/>
    </row>
    <row r="883" spans="8:8">
      <c r="H883" s="70"/>
    </row>
    <row r="884" spans="8:8">
      <c r="H884" s="70"/>
    </row>
    <row r="885" spans="8:8">
      <c r="H885" s="70"/>
    </row>
    <row r="886" spans="8:8">
      <c r="H886" s="70"/>
    </row>
    <row r="887" spans="8:8">
      <c r="H887" s="70"/>
    </row>
    <row r="888" spans="8:8">
      <c r="H888" s="70"/>
    </row>
    <row r="889" spans="8:8">
      <c r="H889" s="70"/>
    </row>
    <row r="890" spans="8:8">
      <c r="H890" s="70"/>
    </row>
    <row r="891" spans="8:8">
      <c r="H891" s="70"/>
    </row>
    <row r="892" spans="8:8">
      <c r="H892" s="70"/>
    </row>
    <row r="893" spans="8:8">
      <c r="H893" s="70"/>
    </row>
    <row r="894" spans="8:8">
      <c r="H894" s="70"/>
    </row>
    <row r="895" spans="8:8">
      <c r="H895" s="70"/>
    </row>
    <row r="896" spans="8:8">
      <c r="H896" s="70"/>
    </row>
    <row r="897" spans="8:8">
      <c r="H897" s="70"/>
    </row>
    <row r="898" spans="8:8">
      <c r="H898" s="70"/>
    </row>
    <row r="899" spans="8:8">
      <c r="H899" s="70"/>
    </row>
    <row r="900" spans="8:8">
      <c r="H900" s="70"/>
    </row>
    <row r="901" spans="8:8">
      <c r="H901" s="70"/>
    </row>
    <row r="902" spans="8:8">
      <c r="H902" s="70"/>
    </row>
    <row r="903" spans="8:8">
      <c r="H903" s="70"/>
    </row>
    <row r="904" spans="8:8">
      <c r="H904" s="70"/>
    </row>
    <row r="905" spans="8:8">
      <c r="H905" s="70"/>
    </row>
    <row r="906" spans="8:8">
      <c r="H906" s="70"/>
    </row>
    <row r="907" spans="8:8">
      <c r="H907" s="70"/>
    </row>
    <row r="908" spans="8:8">
      <c r="H908" s="70"/>
    </row>
    <row r="909" spans="8:8">
      <c r="H909" s="70"/>
    </row>
    <row r="910" spans="8:8">
      <c r="H910" s="70"/>
    </row>
    <row r="911" spans="8:8">
      <c r="H911" s="70"/>
    </row>
    <row r="912" spans="8:8">
      <c r="H912" s="70"/>
    </row>
    <row r="913" spans="8:8">
      <c r="H913" s="70"/>
    </row>
    <row r="914" spans="8:8">
      <c r="H914" s="70"/>
    </row>
    <row r="915" spans="8:8">
      <c r="H915" s="70"/>
    </row>
    <row r="916" spans="8:8">
      <c r="H916" s="70"/>
    </row>
    <row r="917" spans="8:8">
      <c r="H917" s="70"/>
    </row>
    <row r="918" spans="8:8">
      <c r="H918" s="70"/>
    </row>
    <row r="919" spans="8:8">
      <c r="H919" s="70"/>
    </row>
    <row r="920" spans="8:8">
      <c r="H920" s="70"/>
    </row>
    <row r="921" spans="8:8">
      <c r="H921" s="70"/>
    </row>
    <row r="922" spans="8:8">
      <c r="H922" s="70"/>
    </row>
    <row r="923" spans="8:8">
      <c r="H923" s="70"/>
    </row>
    <row r="924" spans="8:8">
      <c r="H924" s="70"/>
    </row>
    <row r="925" spans="8:8">
      <c r="H925" s="70"/>
    </row>
    <row r="926" spans="8:8">
      <c r="H926" s="70"/>
    </row>
    <row r="927" spans="8:8">
      <c r="H927" s="70"/>
    </row>
    <row r="928" spans="8:8">
      <c r="H928" s="70"/>
    </row>
    <row r="929" spans="8:8">
      <c r="H929" s="70"/>
    </row>
    <row r="930" spans="8:8">
      <c r="H930" s="70"/>
    </row>
    <row r="931" spans="8:8">
      <c r="H931" s="70"/>
    </row>
    <row r="932" spans="8:8">
      <c r="H932" s="70"/>
    </row>
    <row r="933" spans="8:8">
      <c r="H933" s="70"/>
    </row>
    <row r="934" spans="8:8">
      <c r="H934" s="70"/>
    </row>
    <row r="935" spans="8:8">
      <c r="H935" s="70"/>
    </row>
    <row r="936" spans="8:8">
      <c r="H936" s="70"/>
    </row>
    <row r="937" spans="8:8">
      <c r="H937" s="70"/>
    </row>
    <row r="938" spans="8:8">
      <c r="H938" s="70"/>
    </row>
    <row r="939" spans="8:8">
      <c r="H939" s="70"/>
    </row>
    <row r="940" spans="8:8">
      <c r="H940" s="70"/>
    </row>
    <row r="941" spans="8:8">
      <c r="H941" s="70"/>
    </row>
    <row r="942" spans="8:8">
      <c r="H942" s="70"/>
    </row>
    <row r="943" spans="8:8">
      <c r="H943" s="70"/>
    </row>
    <row r="944" spans="8:8">
      <c r="H944" s="70"/>
    </row>
    <row r="945" spans="8:8">
      <c r="H945" s="70"/>
    </row>
    <row r="946" spans="8:8">
      <c r="H946" s="70"/>
    </row>
    <row r="947" spans="8:8">
      <c r="H947" s="70"/>
    </row>
    <row r="948" spans="8:8">
      <c r="H948" s="70"/>
    </row>
    <row r="949" spans="8:8">
      <c r="H949" s="70"/>
    </row>
    <row r="950" spans="8:8">
      <c r="H950" s="70"/>
    </row>
    <row r="951" spans="8:8">
      <c r="H951" s="70"/>
    </row>
    <row r="952" spans="8:8">
      <c r="H952" s="70"/>
    </row>
    <row r="953" spans="8:8">
      <c r="H953" s="70"/>
    </row>
    <row r="954" spans="8:8">
      <c r="H954" s="70"/>
    </row>
    <row r="955" spans="8:8">
      <c r="H955" s="70"/>
    </row>
    <row r="956" spans="8:8">
      <c r="H956" s="70"/>
    </row>
    <row r="957" spans="8:8">
      <c r="H957" s="70"/>
    </row>
    <row r="958" spans="8:8">
      <c r="H958" s="70"/>
    </row>
    <row r="959" spans="8:8">
      <c r="H959" s="70"/>
    </row>
    <row r="960" spans="8:8">
      <c r="H960" s="70"/>
    </row>
    <row r="961" spans="8:8">
      <c r="H961" s="70"/>
    </row>
    <row r="962" spans="8:8">
      <c r="H962" s="70"/>
    </row>
    <row r="963" spans="8:8">
      <c r="H963" s="70"/>
    </row>
    <row r="964" spans="8:8">
      <c r="H964" s="70"/>
    </row>
    <row r="965" spans="8:8">
      <c r="H965" s="70"/>
    </row>
    <row r="966" spans="8:8">
      <c r="H966" s="70"/>
    </row>
    <row r="967" spans="8:8">
      <c r="H967" s="70"/>
    </row>
    <row r="968" spans="8:8">
      <c r="H968" s="70"/>
    </row>
    <row r="969" spans="8:8">
      <c r="H969" s="70"/>
    </row>
    <row r="970" spans="8:8">
      <c r="H970" s="70"/>
    </row>
    <row r="971" spans="8:8">
      <c r="H971" s="70"/>
    </row>
    <row r="972" spans="8:8">
      <c r="H972" s="70"/>
    </row>
    <row r="973" spans="8:8">
      <c r="H973" s="70"/>
    </row>
    <row r="974" spans="8:8">
      <c r="H974" s="70"/>
    </row>
    <row r="975" spans="8:8">
      <c r="H975" s="70"/>
    </row>
    <row r="976" spans="8:8">
      <c r="H976" s="70"/>
    </row>
    <row r="977" spans="8:8">
      <c r="H977" s="70"/>
    </row>
    <row r="978" spans="8:8">
      <c r="H978" s="70"/>
    </row>
    <row r="979" spans="8:8">
      <c r="H979" s="70"/>
    </row>
    <row r="980" spans="8:8">
      <c r="H980" s="70"/>
    </row>
    <row r="981" spans="8:8">
      <c r="H981" s="70"/>
    </row>
    <row r="982" spans="8:8">
      <c r="H982" s="70"/>
    </row>
    <row r="983" spans="8:8">
      <c r="H983" s="70"/>
    </row>
    <row r="984" spans="8:8">
      <c r="H984" s="70"/>
    </row>
    <row r="985" spans="8:8">
      <c r="H985" s="70"/>
    </row>
    <row r="986" spans="8:8">
      <c r="H986" s="70"/>
    </row>
    <row r="987" spans="8:8">
      <c r="H987" s="70"/>
    </row>
    <row r="988" spans="8:8">
      <c r="H988" s="70"/>
    </row>
    <row r="989" spans="8:8">
      <c r="H989" s="70"/>
    </row>
    <row r="990" spans="8:8">
      <c r="H990" s="70"/>
    </row>
    <row r="991" spans="8:8">
      <c r="H991" s="70"/>
    </row>
    <row r="992" spans="8:8">
      <c r="H992" s="70"/>
    </row>
    <row r="993" spans="8:8">
      <c r="H993" s="70"/>
    </row>
    <row r="994" spans="8:8">
      <c r="H994" s="70"/>
    </row>
    <row r="995" spans="8:8">
      <c r="H995" s="70"/>
    </row>
    <row r="996" spans="8:8">
      <c r="H996" s="70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a_ANOVAs_Multivariate</vt:lpstr>
      <vt:lpstr>b_T-Test Comparisons</vt:lpstr>
      <vt:lpstr>c_anova_rstats</vt:lpstr>
      <vt:lpstr>d_tukey_post-hoc_rstats</vt:lpstr>
      <vt:lpstr>e_pairwise_comparisons_rstats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Colgan</cp:lastModifiedBy>
  <dcterms:modified xsi:type="dcterms:W3CDTF">2019-07-10T21:20:54Z</dcterms:modified>
</cp:coreProperties>
</file>